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02"/>
  <workbookPr defaultThemeVersion="166925"/>
  <mc:AlternateContent xmlns:mc="http://schemas.openxmlformats.org/markup-compatibility/2006">
    <mc:Choice Requires="x15">
      <x15ac:absPath xmlns:x15ac="http://schemas.microsoft.com/office/spreadsheetml/2010/11/ac" url="https://undp.sharepoint.com/sites/ClimatePromise/Shared Documents/General/Progress Reports/CP2 Progress Reports/Latin America and the Caribbean/Bolivia/"/>
    </mc:Choice>
  </mc:AlternateContent>
  <xr:revisionPtr revIDLastSave="0" documentId="8_{B68DAB09-22F1-4BB1-8450-BAC140254758}" xr6:coauthVersionLast="47" xr6:coauthVersionMax="47" xr10:uidLastSave="{00000000-0000-0000-0000-000000000000}"/>
  <bookViews>
    <workbookView xWindow="28680" yWindow="-120" windowWidth="25440" windowHeight="15390" xr2:uid="{FEB46240-F9AC-43B4-B08F-66D99B5C4C8F}"/>
  </bookViews>
  <sheets>
    <sheet name="Overview (CP2)" sheetId="3" r:id="rId1"/>
    <sheet name="Climate promise2(Until Q4-2023)" sheetId="4" state="hidden" r:id="rId2"/>
    <sheet name="Overview (CP2) (Until Q4-2023)" sheetId="5" state="hidden" r:id="rId3"/>
    <sheet name="Climate Promise 2" sheetId="6" r:id="rId4"/>
    <sheet name="Dropdown" sheetId="2" state="hidden" r:id="rId5"/>
  </sheets>
  <externalReferences>
    <externalReference r:id="rId6"/>
    <externalReference r:id="rId7"/>
    <externalReference r:id="rId8"/>
  </externalReferences>
  <definedNames>
    <definedName name="_Hlk94969997" localSheetId="0">#REF!</definedName>
    <definedName name="_Hlk94969997" localSheetId="2">#REF!</definedName>
    <definedName name="_Hlk94969997">#REF!</definedName>
    <definedName name="_xlnm.Print_Area" localSheetId="3">'Climate Promise 2'!$A$1:$T$28</definedName>
    <definedName name="_xlnm.Print_Area" localSheetId="1">'Climate promise2(Until Q4-2023)'!$A$1:$AR$28</definedName>
    <definedName name="CategoryDashboard_DP" localSheetId="3">#REF!</definedName>
    <definedName name="CategoryDashboard_DP" localSheetId="1">#REF!</definedName>
    <definedName name="CategoryDashboard_DP" localSheetId="0">#REF!</definedName>
    <definedName name="CategoryDashboard_DP" localSheetId="2">#REF!</definedName>
    <definedName name="CategoryDashboard_DP">#REF!</definedName>
    <definedName name="DP_EndDate" localSheetId="3">#REF!</definedName>
    <definedName name="DP_EndDate" localSheetId="1">#REF!</definedName>
    <definedName name="DP_EndDate" localSheetId="0">#REF!</definedName>
    <definedName name="DP_EndDate" localSheetId="2">#REF!</definedName>
    <definedName name="DP_EndDate">#REF!</definedName>
    <definedName name="DP_StartDate" localSheetId="3">#REF!</definedName>
    <definedName name="DP_StartDate" localSheetId="1">#REF!</definedName>
    <definedName name="DP_StartDate" localSheetId="0">#REF!</definedName>
    <definedName name="DP_StartDate" localSheetId="2">#REF!</definedName>
    <definedName name="DP_StartDate">#REF!</definedName>
    <definedName name="LastWeekNum" localSheetId="3">#REF!</definedName>
    <definedName name="LastWeekNum" localSheetId="1">#REF!</definedName>
    <definedName name="LastWeekNum" localSheetId="0">#REF!</definedName>
    <definedName name="LastWeekNum" localSheetId="2">#REF!</definedName>
    <definedName name="LastWeekNum">#REF!</definedName>
    <definedName name="Outcome1" localSheetId="3">'[1]Baseline Survey'!#REF!</definedName>
    <definedName name="Outcome1">'[1]Baseline Survey'!#REF!</definedName>
    <definedName name="PlanNameByUser" localSheetId="3">#REF!</definedName>
    <definedName name="PlanNameByUser" localSheetId="1">#REF!</definedName>
    <definedName name="PlanNameByUser" localSheetId="0">#REF!</definedName>
    <definedName name="PlanNameByUser" localSheetId="2">#REF!</definedName>
    <definedName name="PlanNameByUser">#REF!</definedName>
    <definedName name="PlanStartDate" localSheetId="3">#REF!</definedName>
    <definedName name="PlanStartDate" localSheetId="1">#REF!</definedName>
    <definedName name="PlanStartDate" localSheetId="0">#REF!</definedName>
    <definedName name="PlanStartDate" localSheetId="2">#REF!</definedName>
    <definedName name="PlanStartDate">#REF!</definedName>
    <definedName name="PlanStartWeek" localSheetId="3">#REF!</definedName>
    <definedName name="PlanStartWeek" localSheetId="1">#REF!</definedName>
    <definedName name="PlanStartWeek" localSheetId="0">#REF!</definedName>
    <definedName name="PlanStartWeek" localSheetId="2">#REF!</definedName>
    <definedName name="PlanStartWeek">#REF!</definedName>
    <definedName name="Region" localSheetId="3">'[1]Drop-down'!$E$2:$E$6</definedName>
    <definedName name="Region" localSheetId="1">'[1]Drop-down'!$E$2:$E$6</definedName>
    <definedName name="Region" localSheetId="0">'[2]Drop-down'!$E$2:$E$6</definedName>
    <definedName name="Region" localSheetId="2">'[2]Drop-down'!$E$2:$E$6</definedName>
    <definedName name="Region">'[3]Drop-down'!$E$2:$E$6</definedName>
    <definedName name="StatusSummaryGraph_DP" localSheetId="3">#REF!</definedName>
    <definedName name="StatusSummaryGraph_DP" localSheetId="1">#REF!</definedName>
    <definedName name="StatusSummaryGraph_DP" localSheetId="0">#REF!</definedName>
    <definedName name="StatusSummaryGraph_DP" localSheetId="2">#REF!</definedName>
    <definedName name="StatusSummaryGraph_DP">#REF!</definedName>
    <definedName name="WP_EndWeek" localSheetId="3">#REF!</definedName>
    <definedName name="WP_EndWeek" localSheetId="1">#REF!</definedName>
    <definedName name="WP_EndWeek" localSheetId="0">#REF!</definedName>
    <definedName name="WP_EndWeek" localSheetId="2">#REF!</definedName>
    <definedName name="WP_EndWeek">#REF!</definedName>
    <definedName name="WP_StartWeek" localSheetId="3">#REF!</definedName>
    <definedName name="WP_StartWeek" localSheetId="1">#REF!</definedName>
    <definedName name="WP_StartWeek" localSheetId="0">#REF!</definedName>
    <definedName name="WP_StartWeek" localSheetId="2">#REF!</definedName>
    <definedName name="WP_StartWeek">#REF!</definedName>
    <definedName name="Z_E5525B73_34DC_4A99_A5F6_2D3CAF3E2EAB_.wvu.PrintArea" localSheetId="3" hidden="1">'Climate Promise 2'!$A$1:$T$28</definedName>
    <definedName name="Z_E5525B73_34DC_4A99_A5F6_2D3CAF3E2EAB_.wvu.PrintArea" localSheetId="1" hidden="1">'Climate promise2(Until Q4-2023)'!$A$1:$AR$28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A1" i="6" l="1" a="1"/>
  <c r="CA1" i="6" s="1"/>
  <c r="BD5" i="6"/>
  <c r="BD6" i="6"/>
  <c r="BD7" i="6"/>
  <c r="BD8" i="6"/>
  <c r="BD9" i="6"/>
  <c r="BD10" i="6"/>
  <c r="BD11" i="6"/>
  <c r="BD12" i="6"/>
  <c r="BE12" i="6" s="1"/>
  <c r="BD13" i="6"/>
  <c r="BD14" i="6"/>
  <c r="BD15" i="6"/>
  <c r="BD16" i="6"/>
  <c r="BD17" i="6"/>
  <c r="BD18" i="6"/>
  <c r="BD19" i="6"/>
  <c r="BD20" i="6"/>
  <c r="BE20" i="6" s="1"/>
  <c r="BD21" i="6"/>
  <c r="BD22" i="6"/>
  <c r="BD23" i="6"/>
  <c r="BD24" i="6"/>
  <c r="BD25" i="6"/>
  <c r="BD26" i="6"/>
  <c r="BD27" i="6"/>
  <c r="BD28" i="6"/>
  <c r="BE5" i="6"/>
  <c r="BE6" i="6"/>
  <c r="BE7" i="6"/>
  <c r="BE8" i="6"/>
  <c r="BE9" i="6"/>
  <c r="BE10" i="6"/>
  <c r="BE11" i="6"/>
  <c r="BE13" i="6"/>
  <c r="BE14" i="6"/>
  <c r="BE15" i="6"/>
  <c r="BE16" i="6"/>
  <c r="BE17" i="6"/>
  <c r="BE18" i="6"/>
  <c r="BE19" i="6"/>
  <c r="BE21" i="6"/>
  <c r="BE22" i="6"/>
  <c r="BE23" i="6"/>
  <c r="BE24" i="6"/>
  <c r="BE25" i="6"/>
  <c r="BE26" i="6"/>
  <c r="BD4" i="6"/>
  <c r="BE4" i="6" s="1"/>
  <c r="AP10" i="6"/>
  <c r="AP18" i="6"/>
  <c r="AP26" i="6"/>
  <c r="AO5" i="6"/>
  <c r="AP5" i="6" s="1"/>
  <c r="AO6" i="6"/>
  <c r="AP6" i="6" s="1"/>
  <c r="AO7" i="6"/>
  <c r="AP7" i="6" s="1"/>
  <c r="AO8" i="6"/>
  <c r="AP8" i="6" s="1"/>
  <c r="AO9" i="6"/>
  <c r="AP9" i="6" s="1"/>
  <c r="AO10" i="6"/>
  <c r="AO11" i="6"/>
  <c r="AP11" i="6" s="1"/>
  <c r="AO12" i="6"/>
  <c r="AP12" i="6" s="1"/>
  <c r="AO13" i="6"/>
  <c r="AP13" i="6" s="1"/>
  <c r="AO14" i="6"/>
  <c r="AP14" i="6" s="1"/>
  <c r="AO15" i="6"/>
  <c r="AP15" i="6" s="1"/>
  <c r="AO16" i="6"/>
  <c r="AP16" i="6" s="1"/>
  <c r="AO17" i="6"/>
  <c r="AP17" i="6" s="1"/>
  <c r="AO18" i="6"/>
  <c r="AO19" i="6"/>
  <c r="AP19" i="6" s="1"/>
  <c r="AO20" i="6"/>
  <c r="AP20" i="6" s="1"/>
  <c r="AO21" i="6"/>
  <c r="AP21" i="6" s="1"/>
  <c r="AO22" i="6"/>
  <c r="AP22" i="6" s="1"/>
  <c r="AO23" i="6"/>
  <c r="AP23" i="6" s="1"/>
  <c r="AO24" i="6"/>
  <c r="AP24" i="6" s="1"/>
  <c r="AO25" i="6"/>
  <c r="AP25" i="6" s="1"/>
  <c r="AO26" i="6"/>
  <c r="AO27" i="6"/>
  <c r="AO28" i="6"/>
  <c r="AO4" i="6"/>
  <c r="AP4" i="6" s="1"/>
  <c r="X29" i="6"/>
  <c r="Y29" i="6"/>
  <c r="W29" i="6"/>
  <c r="Z5" i="6"/>
  <c r="AA5" i="6" s="1"/>
  <c r="Z6" i="6"/>
  <c r="AA6" i="6" s="1"/>
  <c r="Z7" i="6"/>
  <c r="AA7" i="6" s="1"/>
  <c r="Z8" i="6"/>
  <c r="AA8" i="6" s="1"/>
  <c r="Z9" i="6"/>
  <c r="AA9" i="6" s="1"/>
  <c r="Z10" i="6"/>
  <c r="AA10" i="6" s="1"/>
  <c r="Z11" i="6"/>
  <c r="AA11" i="6" s="1"/>
  <c r="Z12" i="6"/>
  <c r="AA12" i="6" s="1"/>
  <c r="Z13" i="6"/>
  <c r="AA13" i="6" s="1"/>
  <c r="Z14" i="6"/>
  <c r="AA14" i="6" s="1"/>
  <c r="Z15" i="6"/>
  <c r="AA15" i="6" s="1"/>
  <c r="Z16" i="6"/>
  <c r="AA16" i="6" s="1"/>
  <c r="Z17" i="6"/>
  <c r="AA17" i="6" s="1"/>
  <c r="Z18" i="6"/>
  <c r="AA18" i="6" s="1"/>
  <c r="Z19" i="6"/>
  <c r="AA19" i="6" s="1"/>
  <c r="Z20" i="6"/>
  <c r="AA20" i="6" s="1"/>
  <c r="Z21" i="6"/>
  <c r="AA21" i="6" s="1"/>
  <c r="Z22" i="6"/>
  <c r="AA22" i="6" s="1"/>
  <c r="Z23" i="6"/>
  <c r="AA23" i="6" s="1"/>
  <c r="Z24" i="6"/>
  <c r="AA24" i="6" s="1"/>
  <c r="Z25" i="6"/>
  <c r="AA25" i="6" s="1"/>
  <c r="Z26" i="6"/>
  <c r="AA26" i="6" s="1"/>
  <c r="Z27" i="6"/>
  <c r="Z28" i="6"/>
  <c r="Z4" i="6"/>
  <c r="S14" i="6"/>
  <c r="R14" i="6"/>
  <c r="Q14" i="6"/>
  <c r="P14" i="6"/>
  <c r="O14" i="6"/>
  <c r="N14" i="6"/>
  <c r="H31" i="6"/>
  <c r="H28" i="6" s="1"/>
  <c r="AP28" i="6" s="1"/>
  <c r="H29" i="6"/>
  <c r="H27" i="6" s="1"/>
  <c r="AA27" i="6" s="1"/>
  <c r="AP1" i="4" a="1"/>
  <c r="AP1" i="4" s="1"/>
  <c r="H31" i="4"/>
  <c r="H28" i="4" s="1"/>
  <c r="H29" i="4"/>
  <c r="CA24" i="6" l="1"/>
  <c r="CA23" i="6"/>
  <c r="CA15" i="6"/>
  <c r="CA22" i="6"/>
  <c r="CA6" i="6"/>
  <c r="CA29" i="6"/>
  <c r="CA21" i="6"/>
  <c r="CA13" i="6"/>
  <c r="CA5" i="6"/>
  <c r="CA31" i="6"/>
  <c r="CA7" i="6"/>
  <c r="CA30" i="6"/>
  <c r="CA14" i="6"/>
  <c r="CA28" i="6"/>
  <c r="CA20" i="6"/>
  <c r="CA12" i="6"/>
  <c r="CA4" i="6"/>
  <c r="CA8" i="6"/>
  <c r="CA27" i="6"/>
  <c r="CA11" i="6"/>
  <c r="CA34" i="6"/>
  <c r="CA26" i="6"/>
  <c r="CA18" i="6"/>
  <c r="CA10" i="6"/>
  <c r="CA2" i="6"/>
  <c r="CA32" i="6"/>
  <c r="CA16" i="6"/>
  <c r="CA35" i="6"/>
  <c r="CA19" i="6"/>
  <c r="CA3" i="6"/>
  <c r="CA33" i="6"/>
  <c r="CA25" i="6"/>
  <c r="CA17" i="6"/>
  <c r="CA9" i="6"/>
  <c r="BE27" i="6"/>
  <c r="BE28" i="6"/>
  <c r="AP27" i="6"/>
  <c r="H32" i="6"/>
  <c r="AA28" i="6"/>
  <c r="AA4" i="6"/>
  <c r="AA29" i="6" s="1"/>
  <c r="Z29" i="6"/>
  <c r="H30" i="6"/>
  <c r="AP7" i="4"/>
  <c r="AP30" i="4"/>
  <c r="AP22" i="4"/>
  <c r="AP14" i="4"/>
  <c r="AP6" i="4"/>
  <c r="AP16" i="4"/>
  <c r="AP23" i="4"/>
  <c r="AP29" i="4"/>
  <c r="AP21" i="4"/>
  <c r="AP13" i="4"/>
  <c r="AP5" i="4"/>
  <c r="AP24" i="4"/>
  <c r="AP15" i="4"/>
  <c r="AP28" i="4"/>
  <c r="AP20" i="4"/>
  <c r="AP12" i="4"/>
  <c r="AP4" i="4"/>
  <c r="AP32" i="4"/>
  <c r="AP8" i="4"/>
  <c r="AP31" i="4"/>
  <c r="AP35" i="4"/>
  <c r="AP27" i="4"/>
  <c r="AP19" i="4"/>
  <c r="AP11" i="4"/>
  <c r="AP3" i="4"/>
  <c r="AP34" i="4"/>
  <c r="AP26" i="4"/>
  <c r="AP18" i="4"/>
  <c r="AP10" i="4"/>
  <c r="AP2" i="4"/>
  <c r="AP33" i="4"/>
  <c r="AP25" i="4"/>
  <c r="AP17" i="4"/>
  <c r="AP9" i="4"/>
  <c r="H32" i="4"/>
  <c r="H27" i="4"/>
  <c r="H30" i="4" s="1"/>
  <c r="H33" i="6" l="1"/>
  <c r="H33" i="4"/>
</calcChain>
</file>

<file path=xl/sharedStrings.xml><?xml version="1.0" encoding="utf-8"?>
<sst xmlns="http://schemas.openxmlformats.org/spreadsheetml/2006/main" count="953" uniqueCount="371">
  <si>
    <r>
      <rPr>
        <b/>
        <sz val="18"/>
        <color rgb="FF000000"/>
        <rFont val="Calibri"/>
        <family val="2"/>
      </rPr>
      <t xml:space="preserve">           
</t>
    </r>
    <r>
      <rPr>
        <b/>
        <u/>
        <sz val="18"/>
        <color rgb="FF000000"/>
        <rFont val="Calibri"/>
        <family val="2"/>
      </rPr>
      <t xml:space="preserve">UNDP'S CLIMATE PROMISE: FROM PLEDGE TO IMPACT
</t>
    </r>
    <r>
      <rPr>
        <b/>
        <sz val="18"/>
        <color rgb="FF00B0F0"/>
        <rFont val="Calibri"/>
        <family val="2"/>
      </rPr>
      <t>PROGRESS REPORT: OVERVIEW</t>
    </r>
  </si>
  <si>
    <t>Q1-2024 PROGRESS: For reference- DO NOT UPDATE</t>
  </si>
  <si>
    <t>Q2-2024 PROGRESS: For reference- DO NOT UPDATE</t>
  </si>
  <si>
    <t>Q3-2024 PROGRESS: For reference- DO NOT UPDATE</t>
  </si>
  <si>
    <t>ENTER Q4-2024 PROGRESS REPORT HERE</t>
  </si>
  <si>
    <t>Reporting Guidance</t>
  </si>
  <si>
    <t>Reporting Deadline</t>
  </si>
  <si>
    <t>04/19/2024</t>
  </si>
  <si>
    <t>What should be reported</t>
  </si>
  <si>
    <t>Please fill out information in this "Overview" tab and report on activities under your CP2 Work Plan (use tab "Climate Promise 2"). For any information that has been pre-filled, please review and edit if necessary</t>
  </si>
  <si>
    <t>Overview</t>
  </si>
  <si>
    <t>Country name</t>
  </si>
  <si>
    <t>BOLIVIA</t>
  </si>
  <si>
    <t xml:space="preserve">Project ID/Output ID - CP2 (other fundings)
</t>
  </si>
  <si>
    <t>Project Number: 119917 (a new output will be created for thissupport )</t>
  </si>
  <si>
    <t>NDC related Enabling Action or Output in CO Integrated Work Plan -CP2</t>
  </si>
  <si>
    <r>
      <t xml:space="preserve">NDC-related output from Country Programme Document
</t>
    </r>
    <r>
      <rPr>
        <sz val="11"/>
        <color theme="5" tint="-0.249977111117893"/>
        <rFont val="Calibri"/>
        <family val="2"/>
        <scheme val="minor"/>
      </rPr>
      <t>Please enter any NDC-related output from your CPD. This helps identify how this project is contributing to your CPD</t>
    </r>
  </si>
  <si>
    <t>Output 3.1: Development vision, strategies and decision-making aligned with climate change mitigation and adaptation, nature protection, disaster risk reduction and resilience objectives
Result 3 of the Cooperation Framework with the participation of the UNDP (2.3 UNDSF): State agencies, social organizations, particularly nations and rural indigenous peoples and Afro-descendant communities, manage the territory, natural resources, the environment, disaster risks and the energy transition through inclusive, multi-sectoral and multi-level governance mechanisms.</t>
  </si>
  <si>
    <r>
      <t xml:space="preserve">Strategic Plan Indicator(s)
</t>
    </r>
    <r>
      <rPr>
        <sz val="11"/>
        <rFont val="Calibri"/>
        <family val="2"/>
        <scheme val="minor"/>
      </rPr>
      <t>* Policy measures include inclusive governance, financing mechanisms and institutional capacities.</t>
    </r>
  </si>
  <si>
    <t xml:space="preserve">1.1.2: Number of countries that have policy measures* in place to enable the enhancement and/or implementation of Nationally Determined Contributions under the Paris Agreement.
5.1.1 Number of people, who gained access to clean, affordable and sustainable energy.
5.1.2 Number of people, who benefitted from services from clean, affordable and sustainable energy.
5.2.1 Increase (in megawatt) in installed renewable energy capacity per technology.
5.2.2 Amount of energy saved (in megajoule).
5.2.3 Volume of investment leveraged to support green recovery (in US dollars)
</t>
  </si>
  <si>
    <t>Report completion</t>
  </si>
  <si>
    <t>Report completed by</t>
  </si>
  <si>
    <t>Rocio Chain</t>
  </si>
  <si>
    <r>
      <rPr>
        <b/>
        <sz val="11"/>
        <color rgb="FF000000"/>
        <rFont val="Calibri"/>
        <family val="2"/>
        <scheme val="minor"/>
      </rPr>
      <t xml:space="preserve">Status </t>
    </r>
    <r>
      <rPr>
        <sz val="11"/>
        <color rgb="FFC65911"/>
        <rFont val="Calibri"/>
        <family val="2"/>
        <scheme val="minor"/>
      </rPr>
      <t>(select  "completed" to confirm CO submission)</t>
    </r>
  </si>
  <si>
    <t>Completed</t>
  </si>
  <si>
    <t xml:space="preserve">Report reviewed by </t>
  </si>
  <si>
    <t>Lorenzo Eguren</t>
  </si>
  <si>
    <r>
      <t xml:space="preserve">Status </t>
    </r>
    <r>
      <rPr>
        <sz val="11"/>
        <color theme="5" tint="-0.249977111117893"/>
        <rFont val="Calibri"/>
        <family val="2"/>
        <scheme val="minor"/>
      </rPr>
      <t>(select  "completed" to confirm quality assurance of report)</t>
    </r>
  </si>
  <si>
    <t>Overall Progress update</t>
  </si>
  <si>
    <r>
      <t xml:space="preserve">Progress Headline
</t>
    </r>
    <r>
      <rPr>
        <sz val="10"/>
        <color rgb="FF000000"/>
        <rFont val="Calibri"/>
        <family val="2"/>
      </rPr>
      <t xml:space="preserve">(example: During this past quarter, the project has supported the country put in place a functioning coordination mechanism and mobilize the necessary technical capacity to undertake the activities in the work plan. Several stakeholder consultations took place to kickstart the NDC implementation Plan. A draft plan is expected next month. The capacity assessment for Article 6 readiness is in full speed. The review of the regulatory framework was completed this quarter. Etc.) </t>
    </r>
    <r>
      <rPr>
        <b/>
        <sz val="11"/>
        <color rgb="FF000000"/>
        <rFont val="Calibri"/>
        <family val="2"/>
      </rPr>
      <t xml:space="preserve">
</t>
    </r>
    <r>
      <rPr>
        <sz val="11"/>
        <color theme="5" tint="-0.249977111117893"/>
        <rFont val="Calibri"/>
        <family val="2"/>
      </rPr>
      <t>Please provide a paragraph summaring key activities during this quarter</t>
    </r>
  </si>
  <si>
    <t xml:space="preserve">In this past quarter, efforts have been directed towards supporting the implementation of NDCs in the energy sector, with a focus on developing ToRs for a lead consultant to coordinate the project. This consultant will be tasked with preparing a roadmap for NDC implementation, gathering inputs from various stakeholders. Engagement with key governmental entities crucial for NDC implementation, such as the Plurinational Authority of Mother Earth, Ministry of Economy, Ministry of Energy, and Financial System Supervision Authority, has been initiated.
During an interview with the Ministry of Energy, the need for an energy transition strategy to reduce subsidies and fossil fuel imports was highlighted, given the country's fiscal challenges. Additionally, there is a push to create financial instruments like sustainable bonds to facilitate NDC implementation. The Ministry of Economy expressed interest in exploring biodiesel development and studying energy sector pricing schemes.
Regarding the development of a financing strategy for NDC implementation, ToRs have been prepared for a consultant, with coordination directed towards the Vice Ministry of Planning. The Inter-American Development Bank's support in developing a climate financing strategy aligns with these efforts.
In parallel, regarding the support given for the development of LTS in Bolivia, the study aimed at identifying and recommending gender equality actions to promote women's access to financial resources concerning mitigation and adaptation actions and processes has been completed. Practical Action was contracted to develop this deliverable, which included a proposal for the Territorialization Strategy. The methodology applied was participatory, involving field pilot interventions in adaptation/mitigation to generate recomendations on integrating a gender perspective into Long-Term Strategies (LTS).Pilot interventions, replicating successful experiences from projects like Energising Development(EnDev) and the GEF Small Grants Programme, addressed water scarcity using solar-powered subterranean water pumps. These interventions, benefiting over 2054 individuals, included consultation workshops, training sessions, and multilingual audiovisual materials addressing climate change impacts. The Plurinational Authority of Mother Earth (APMD), informed that they are receiving the support  from EuroClima to finance the country's climate strategy up to 2030. APMD announced that in October 2024, they would commence the development of the LTS for 2050, and they will consider the inputs generated  from our project . </t>
  </si>
  <si>
    <t xml:space="preserve">During the second quarter and under the leadership of the Ministry of Hydrocarbons and Energy, and with the support of the IDB and UNDP, the International Forum on Energy Transition – Bolivia 2050 was organized, targeting both public and private stakeholders in the energy sector. The forum aimed to contribute to the development of the Bolivia 2050 National Energy Strategy, focusing on a sustainable, efficient, inclusive, resilient, and accessible energy transition that respects Mother Earth while promoting the country's comprehensive development.
The event provided a platform for dialogue with broad participation, enabling the exchange of ideas and the identification of opportunities to advance energy policy in areas such as hydrocarbon investment, climate financing, biofuels, renewable energy, energy efficiency, and alternative energy sources. The forum's conclusions and key messages will be compiled into a document, which will be published after incorporating feedback from the Ministry of Hydrocarbons and Energy.
Additionally, and in coordination with the Vice Ministry of Exploration and Exploitation of Energy Resources, a consultancy is being conducted to develop a methodological proposal for calculating natural gas prices at the inspection point for the domestic market. This proposal will take into account projects related to hydrocarbon exploration and exploitation, in line with the Bolivia 2050 National Energy Transition Strategy.
The expected outcomes of the consultancy include: a document detailing the diagnosis of natural gas pricing in the domestic market; an analysis and evaluation of the hydrocarbon exploration and exploitation project portfolio; and a proposal for measures to ensure price sustainability, along with financing alternatives.
Due to the time necessary for the Ministry of Hydrocarbons and Energy, the Plurinational Authority of Mother Earth and the Vice Ministry of Planning and Coordination to reach an agreement, the contracting of this consultancy has changed from IC modality to having a responsible partner in charge of develop: the roadmap, the financing resource mobilization strategy and the updating of the regulatory and regulatory framework. The TDRs have been adjusted for this purpose
</t>
  </si>
  <si>
    <t>In coordination with the Ministry of Hydrocarbons and Energy, the Ministry of Development Planning, and the Plurinational Authority of Mother Earth, it was decided to hire a consulting firm to draft the roadmap, financial strategy, and update the regulatory framework. Currently, the hiring process is underway, with five proposals submitted and under evaluation by the corresponding review committee. It is worth noting that Climate Promise approved the request to extend the project implementation deadline until May 2025 to ensure deliverables are completed as planned.
This quarter, a key study was completed, evaluating Bolivia's natural gas pricing policy to determine an optimal price. Such pricing would not only support new exploration and increased production capacity but also balance the energy market. An appropriate natural gas price could reduce fossil fuel imports (notably diesel), promote renewable energy development, and strengthen natural gas export policies. These measures aim to enhance energy security, lower emissions, and ease the foreign currency deficit.
In October, Carlos Salgado, Specialist at the Energy Hub for Latin America and the Caribbean, conducted a mission that provided opportunities to engage in dialogues with government authorities, private sector institutions, and international cooperation representatives. The mission aimed to advance UNDP’s planned actions to support Bolivia’s energy transition by strengthening partnerships and contributing to the design of the financial architecture for the country’s energy sector.
Key outcomes included high-level commitments to align strategic priorities, such as developing a financial strategy for the energy sector’s Nationally Determined Contributions (NDCs) and promoting green finance initiatives, including green bonds and carbon financing. Additionally, the mission explored establishing financial innovation labs and creating facilities to structure investment-ready projects.</t>
  </si>
  <si>
    <t xml:space="preserve">In agreement with the Ministry of Hydrocarbons and Energy, the Ministry of Development Planning, and the Plurinational Authority of Mother Earth, it was decided to hire a consulting firm to formulate the roadmap, financial strategy, and update the regulatory framework. To date, the consultancy has been awarded to the company DEUMAN, which received the highest rating among five companies evaluated. The consultancy will begin in January, coordinated under the supervision of UNDP Bolivia, with support from the Energy Hub of the UNDP regional office and in coordination with the mentioned government institutions. The delivery of the final products is expected by the end of April, pending review and validation with the counterpart. In complement to the design of the Roadmap, the formulation of a financial architecture proposal linked to a pilot project, which will be defined in coordination with the Ministry of Hydrocarbons and Energy, is under consideration and analysis.
In response to the request made by the Ministry of Hydrocarbons and Energy through the Vice Ministry of Planning and Energy Development, the service of editing and layout of the documents of the National Energy Balance (BEN) and Departmental Energy Balance (BED) 2023 is being carried out in two formats: i) Complete documents and ii) brochures/executive summaries. The National and Departmental Balances are technical documents prepared within the framework of transparency policies and access to information on a strategic issue such as the energy sector. To date, the BEN and BED brochures have been prepared and validated by the VPyDE, for subsequent printing and publication in physical format, as requested by the counterpart. Regarding the complete BEN and BED documents, the conclusion of their editing and layout is estimated for the end of February, in which case only digital publication will be carried out. These documents will be highly useful as inputs to achieve the deliverables related to the energy sector.
</t>
  </si>
  <si>
    <r>
      <rPr>
        <b/>
        <sz val="11"/>
        <color rgb="FF000000"/>
        <rFont val="Calibri"/>
        <family val="2"/>
        <scheme val="minor"/>
      </rPr>
      <t xml:space="preserve">Partnerships/Stakeholder Engagement 
</t>
    </r>
    <r>
      <rPr>
        <sz val="11"/>
        <color rgb="FFED7D31"/>
        <rFont val="Calibri"/>
        <family val="2"/>
        <scheme val="minor"/>
      </rPr>
      <t>Please indicate the partnerships and stakeholder engaemnet with a focus on   
(i)  ministries and government agencies (at national and subnational level)
 (ii) UN Agencies and Development Partners  
(iii) Private Sector, Civil Society, Academia and other</t>
    </r>
  </si>
  <si>
    <t>(i)  ministries and government agencies (at national and subnational level): Plurinational Authority of Mother Earth, Ministry of Economy, Ministry of Energy, and Financial System Supervision Authority
 (ii) UN Agencies and Development Partners  : Inter-American Development Bank, GIZ, EuroClima
(iii) Private Sector, Civil Society, Academia and other:  14 rural organizations in 3 municipalities</t>
  </si>
  <si>
    <t xml:space="preserve">(i)  Ministry of Hydrocarbons and Energy): Plurinational Authority of Mother Earth, Ministry of Economy
 (ii) UN Agencies and Development Partners  : Inter-American Development Bank.
(iii) Private Sector, Civil Society, Academia </t>
  </si>
  <si>
    <t>No changes</t>
  </si>
  <si>
    <r>
      <t xml:space="preserve">Social Inclusion and Gender Equality
</t>
    </r>
    <r>
      <rPr>
        <sz val="11"/>
        <color theme="5" tint="-0.249977111117893"/>
        <rFont val="Calibri"/>
        <family val="2"/>
        <scheme val="minor"/>
      </rPr>
      <t>Please indicate key outputs/products and/or results achieved related to gender equality and social inclusivity. Please provide additional details in the G and H columns of the Climate Promise 2 tab. For countries receiving UK DEFRA support, please highlight engagement with Indigenous Peoples and Local Communities.</t>
    </r>
  </si>
  <si>
    <t xml:space="preserve">An study aimed at identifying and recommending gender equality actions to promote women's access to financial resources concerning mitigation and adaptation actions and processes has been completed. The study include the development of pilot adaptation/mitigation acctions implemented across 14 organizations in 3 municipalities, benefiting over 2054 individuals, of which 54% (1105) were women and 46% (949) were men. Insights from the lessons learned and diagnostic assessments of these pilots informed this deliverable. Activities included consultation workshops and training sessions for 356 individuals, of which 50% were women. Additionally, audiovisual pieces were created in three languages (Aymara, Quechua, and Spanish) addressing the impact of climate change and providing gender-focused recommendations for adaptation and mitigation, along with infographics.
</t>
  </si>
  <si>
    <t>Project management</t>
  </si>
  <si>
    <r>
      <rPr>
        <b/>
        <sz val="11"/>
        <color rgb="FF000000"/>
        <rFont val="Calibri"/>
        <family val="2"/>
      </rPr>
      <t xml:space="preserve">Governance
</t>
    </r>
    <r>
      <rPr>
        <sz val="11"/>
        <color rgb="FFC65911"/>
        <rFont val="Calibri"/>
        <family val="2"/>
      </rPr>
      <t xml:space="preserve">
For each workstream (CP2/NDC SP/JSB), please provide any updates on the latest steering committee/project board decisions that significantly affect project implementation (extension, significant change to workplan, change in key project management positions etc.)</t>
    </r>
  </si>
  <si>
    <r>
      <t xml:space="preserve">[Programme] Risks- (Q2/Q4)
</t>
    </r>
    <r>
      <rPr>
        <sz val="11"/>
        <color theme="5" tint="-0.249977111117893"/>
        <rFont val="Calibri"/>
        <family val="2"/>
        <scheme val="minor"/>
      </rPr>
      <t xml:space="preserve">For each workstream (CP2/NDC SP), please identify (up to 3) probable future risks at the project and partnership level and include potential strategies to mitigate/treat them. </t>
    </r>
  </si>
  <si>
    <t xml:space="preserve">Risk/ Issue Description (Event/Cause)
</t>
  </si>
  <si>
    <r>
      <t xml:space="preserve">Risk Type
</t>
    </r>
    <r>
      <rPr>
        <sz val="10"/>
        <color theme="5" tint="-0.249977111117893"/>
        <rFont val="Calibri"/>
        <family val="2"/>
      </rPr>
      <t>Click on the cell(s) below to deploy the drop-down menu and select the risk type.</t>
    </r>
  </si>
  <si>
    <r>
      <rPr>
        <b/>
        <sz val="11"/>
        <color rgb="FF000000"/>
        <rFont val="Calibri"/>
        <family val="2"/>
        <scheme val="minor"/>
      </rPr>
      <t xml:space="preserve">Impact (1-5)
</t>
    </r>
    <r>
      <rPr>
        <sz val="10"/>
        <color rgb="FFC65911"/>
        <rFont val="Calibri"/>
        <family val="2"/>
        <scheme val="minor"/>
      </rPr>
      <t>Click on the cell(s) below to deploy the drop-down menu and select the impact level.
(1, the lowest, to 5, the highest)</t>
    </r>
  </si>
  <si>
    <r>
      <rPr>
        <b/>
        <sz val="11"/>
        <color rgb="FF000000"/>
        <rFont val="Calibri"/>
        <family val="2"/>
        <scheme val="minor"/>
      </rPr>
      <t xml:space="preserve">Likelihood (1-5)
</t>
    </r>
    <r>
      <rPr>
        <sz val="10"/>
        <color rgb="FFC65911"/>
        <rFont val="Calibri"/>
        <family val="2"/>
        <scheme val="minor"/>
      </rPr>
      <t>Click on the cell(s) below to deploy the drop-down menu and select the likelihood level.
(1, the lowest, to 5, the highest)</t>
    </r>
  </si>
  <si>
    <r>
      <t xml:space="preserve">Significance (Low, Moderate, High)
</t>
    </r>
    <r>
      <rPr>
        <sz val="10"/>
        <color theme="5" tint="-0.249977111117893"/>
        <rFont val="Calibri"/>
        <family val="2"/>
        <scheme val="minor"/>
      </rPr>
      <t>Click on the cell(s) below to deploy the drop-down menu and select the significance level.</t>
    </r>
  </si>
  <si>
    <r>
      <t xml:space="preserve">Mitigation Action
</t>
    </r>
    <r>
      <rPr>
        <sz val="10"/>
        <color theme="5" tint="-0.249977111117893"/>
        <rFont val="Calibri"/>
        <family val="2"/>
        <scheme val="minor"/>
      </rPr>
      <t>Please describle the mitigation actions you have taken to address the risk.</t>
    </r>
  </si>
  <si>
    <r>
      <t xml:space="preserve">Risk Type
</t>
    </r>
    <r>
      <rPr>
        <sz val="10"/>
        <color theme="1" tint="0.499984740745262"/>
        <rFont val="Calibri"/>
        <family val="2"/>
      </rPr>
      <t>Click on the cell(s) below to deploy the drop-down menu and select the risk type.</t>
    </r>
  </si>
  <si>
    <r>
      <t xml:space="preserve">Impact (1-5)
</t>
    </r>
    <r>
      <rPr>
        <sz val="10"/>
        <color theme="1" tint="0.499984740745262"/>
        <rFont val="Calibri"/>
        <family val="2"/>
        <scheme val="minor"/>
      </rPr>
      <t>Click on the cell(s) below to deploy the drop-down menu and select the impact level.
(1, the lowest, to 5, the highest)</t>
    </r>
  </si>
  <si>
    <r>
      <t xml:space="preserve">Likelihood (1-5)
</t>
    </r>
    <r>
      <rPr>
        <sz val="10"/>
        <color theme="1" tint="0.499984740745262"/>
        <rFont val="Calibri"/>
        <family val="2"/>
        <scheme val="minor"/>
      </rPr>
      <t>Click on the cell(s) below to deploy the drop-down menu and select the likelihood level.
(1, the lowest, to 5, the highest)</t>
    </r>
  </si>
  <si>
    <r>
      <t xml:space="preserve">Significance (Low, Moderate, High)
</t>
    </r>
    <r>
      <rPr>
        <sz val="10"/>
        <color theme="1" tint="0.499984740745262"/>
        <rFont val="Calibri"/>
        <family val="2"/>
        <scheme val="minor"/>
      </rPr>
      <t>Click on the cell(s) below to deploy the drop-down menu and select the significance level.</t>
    </r>
  </si>
  <si>
    <r>
      <t xml:space="preserve">Mitigation Action
</t>
    </r>
    <r>
      <rPr>
        <sz val="10"/>
        <color theme="1" tint="0.499984740745262"/>
        <rFont val="Calibri"/>
        <family val="2"/>
        <scheme val="minor"/>
      </rPr>
      <t>Please describle the mitigation actions you have taken to address the risk.</t>
    </r>
  </si>
  <si>
    <t>CP2-RIsk1</t>
  </si>
  <si>
    <t>Report Biannually (Q2/Q4)</t>
  </si>
  <si>
    <t xml:space="preserve">Organizational </t>
  </si>
  <si>
    <t>Moderate</t>
  </si>
  <si>
    <t>La CO tuvo que generar reuniones más amplias para asegurar que la entidades que tienen mandato sectorial en energía/cambio climático/financiamiento climático, de modo que el Ministerio de Hidrocarburos y Energía (MHE), la Autoridad Plurinacional de la Madre Tierra (APMT) y el Viceministerio de Planificación y Coordinación (VPC), respectivamente puedan acordar el liderazgo sectorial del MHE y la coordinación entre todas las entidades. Esta acción ha permitido superar cuellos de botella y avanzar con la consultoría para la mplementación de la hoja de ruta/estrategia de financiamiento.</t>
  </si>
  <si>
    <t>CP2-Risk2</t>
  </si>
  <si>
    <t>CP2-Risk3</t>
  </si>
  <si>
    <r>
      <t xml:space="preserve">Challenges and Emerging Technical Assistance Needs- (Q2/Q4)
</t>
    </r>
    <r>
      <rPr>
        <sz val="11"/>
        <color theme="5" tint="-0.249977111117893"/>
        <rFont val="Calibri"/>
        <family val="2"/>
        <scheme val="minor"/>
      </rPr>
      <t xml:space="preserve">For each workstream (CP2/NDC SP/JSB), please describe the main challenges faced during the last quarter, where your project implementation did not go as planned. Select activities that the team had some control over and describe the actions undertaken to address the difficulties.
Please use this section to highlight emerging technical assistance needs or anticipated challenges.  
</t>
    </r>
  </si>
  <si>
    <t>Coordination with the government has taken longer than anticipated because it requires working closely with the three entities leading the implementation of the NDCs in the energy sector: the Ministry of Hydrocarbons and Energy, the Plurinational Authority of Mother Earth, and the Vice Ministry of Planning. Fortunately, a mutually agreed-upon contracting modality has now been established, and although it took time to achieve, it will ultimately be better as it ensures government ownership of the outcomes.</t>
  </si>
  <si>
    <t>The political context may pose challenges to the development of the deliverables, as this year is an election year. Bolivia’s general elections are scheduled for August 17, 2025, with a potential runoff on October 19, 2025. As a mitigation measure, an agreement has already been reached with government counterparts to commission a comprehensive consultancy aimed at delivering the required outputs before mid-year. For the other activities, the approach is to work with technicians and  financial system independent entities  to ensure continuity.</t>
  </si>
  <si>
    <r>
      <t xml:space="preserve">Lessons learned and good practices- (Q2/Q4)
</t>
    </r>
    <r>
      <rPr>
        <sz val="11"/>
        <color theme="5" tint="-0.249977111117893"/>
        <rFont val="Calibri"/>
        <family val="2"/>
        <scheme val="minor"/>
      </rPr>
      <t xml:space="preserve">For each workstream (CP2/NDC SP), share key lessons learned and/or good practices at the project and partnership level, including those related to gender and social inclusion, to contribute to knowledge sharing and informing future support. 
Reflect on 2-3 things relating to partnership, planning, implementation and/or learning that would help make the programme more impactful (at the project, country, regional or global level) and justify.  </t>
    </r>
  </si>
  <si>
    <r>
      <rPr>
        <b/>
        <sz val="18"/>
        <color rgb="FF000000"/>
        <rFont val="Calibri"/>
        <family val="2"/>
      </rPr>
      <t xml:space="preserve">           
</t>
    </r>
    <r>
      <rPr>
        <b/>
        <u/>
        <sz val="18"/>
        <color rgb="FF000000"/>
        <rFont val="Calibri"/>
        <family val="2"/>
      </rPr>
      <t xml:space="preserve">UNDP'S CLIMATE PROMISE: FROM PLEDGE TO IMPACT
</t>
    </r>
    <r>
      <rPr>
        <b/>
        <sz val="18"/>
        <color rgb="FF000000"/>
        <rFont val="Calibri"/>
        <family val="2"/>
      </rPr>
      <t>WORKPLAN</t>
    </r>
  </si>
  <si>
    <t>ENTER Q4-2023 PROGRESS REPORT HERE</t>
  </si>
  <si>
    <t>Please update implementation timeframe if it has shifted</t>
  </si>
  <si>
    <t>Implementation Timeframe from the Workplan- Do Not Update</t>
  </si>
  <si>
    <t>Global Outcome 1</t>
  </si>
  <si>
    <t>Global Output</t>
  </si>
  <si>
    <t>Output Indicator Mapping</t>
  </si>
  <si>
    <t>National Deliverables</t>
  </si>
  <si>
    <t>National Activities</t>
  </si>
  <si>
    <t>Funding Source</t>
  </si>
  <si>
    <t>Contributing Initiative</t>
  </si>
  <si>
    <t>Budget Allocation</t>
  </si>
  <si>
    <t>Responsible Party</t>
  </si>
  <si>
    <t>Theme</t>
  </si>
  <si>
    <t>Status</t>
  </si>
  <si>
    <t>Comments</t>
  </si>
  <si>
    <t>Link to FINAL documents/products
Upload Files HERE</t>
  </si>
  <si>
    <t>Implementation Timeframe
2022</t>
  </si>
  <si>
    <t>Implementation Timeframe
2023</t>
  </si>
  <si>
    <t>Implementation Timeframe
2024</t>
  </si>
  <si>
    <t>Remark</t>
  </si>
  <si>
    <t>Please do not edit</t>
  </si>
  <si>
    <t>Please include all deliverables supported by UNDP that contribute to the corresponding Global Output, whether they are funded by new funding from the Climate Promise 2 or not. (Add more row as appropriate. Do not merge row)</t>
  </si>
  <si>
    <t>Please include key activities for each deliverable whether they are funded by new funding from the Climate Promise 2 or not. (Add more row as appropriate. Do not merge row)</t>
  </si>
  <si>
    <r>
      <rPr>
        <u/>
        <sz val="10"/>
        <rFont val="Calibri Light"/>
        <family val="2"/>
        <scheme val="major"/>
      </rPr>
      <t>Select from dropdown list</t>
    </r>
    <r>
      <rPr>
        <sz val="10"/>
        <rFont val="Calibri Light"/>
        <family val="2"/>
        <scheme val="major"/>
      </rPr>
      <t>. One funding source per activlity only, if activity has more than one funding sources, please repeat the activity. If "Other" is selected, please specify in the next column</t>
    </r>
  </si>
  <si>
    <r>
      <rPr>
        <sz val="10"/>
        <color rgb="FF000000"/>
        <rFont val="Calibri Light"/>
        <family val="2"/>
      </rPr>
      <t>Please input "</t>
    </r>
    <r>
      <rPr>
        <u/>
        <sz val="10"/>
        <color rgb="FF000000"/>
        <rFont val="Calibri Light"/>
        <family val="2"/>
      </rPr>
      <t>short project title (Donor)</t>
    </r>
    <r>
      <rPr>
        <sz val="10"/>
        <color rgb="FF000000"/>
        <rFont val="Calibri Light"/>
        <family val="2"/>
      </rPr>
      <t xml:space="preserve">", if more than one, separate by semi colon e.g.:
NAP Readiness (GCF); CBiT (GEF); FCPF (WB,Norway)
</t>
    </r>
  </si>
  <si>
    <r>
      <t xml:space="preserve">Enter budget allocation for </t>
    </r>
    <r>
      <rPr>
        <u/>
        <sz val="10"/>
        <rFont val="Calibri Light"/>
        <family val="2"/>
        <scheme val="major"/>
      </rPr>
      <t>Climate Promise 2 activities only</t>
    </r>
  </si>
  <si>
    <t>Indicate the party responsible for impelmenting the activity - UNDP, Ministry of Environment, UN/NGO/Academic partner etc.</t>
  </si>
  <si>
    <t>Select themes for each activity (Multiple selection possible). To de-select options, please clear the entire box and then re-enter the correct choices.</t>
  </si>
  <si>
    <t>Select an option from dropdown menu for activities funded by CP2</t>
  </si>
  <si>
    <t xml:space="preserve">Please provide more information on the progress of the activities here, including aspects on gender equality and/or social inclusion as indicated in the workplan.  If the activity is delayed or cancelled, please provide justification. </t>
  </si>
  <si>
    <t>Please upload all deliverables (knowledge products, reports, etc.) at this link and provide the name of the document in the cells below for the corresponding activity. If the document is already available online, please insert URL link in the cells below for the corresponding activity. Please indicate if the document is NOT public. If not indicated, product will be assumed to be public.</t>
  </si>
  <si>
    <t>Q1</t>
  </si>
  <si>
    <t>Q2</t>
  </si>
  <si>
    <t>Q3</t>
  </si>
  <si>
    <t>Q4</t>
  </si>
  <si>
    <t>1. Please provide any additional information that you deem necessary to justify the proposed activity. 
2. Please also highlight here if this activity is responding to the country's requests NDC Partnership</t>
  </si>
  <si>
    <t>Global Outcome 1: Scale and Speed:  Countries have effectively strengthened inclusive and gender-responsive governance and financing mechanisms to enable delivery and tracking of NDC targets across sectors</t>
  </si>
  <si>
    <r>
      <rPr>
        <u/>
        <sz val="10"/>
        <color rgb="FF000000"/>
        <rFont val="Calibri Light"/>
        <family val="2"/>
      </rPr>
      <t>Global Output 1.1:</t>
    </r>
    <r>
      <rPr>
        <sz val="10"/>
        <color rgb="FF000000"/>
        <rFont val="Calibri Light"/>
        <family val="2"/>
      </rPr>
      <t xml:space="preserve"> Inclusive policy, strategies, plans and regulatory frameworks (national, sectoral or sub-national) in place to support NDC implementation and drive green recovery</t>
    </r>
  </si>
  <si>
    <t xml:space="preserve">1.1.2	 Number of countries which have developed NDC implementation plans and/or National Adaptation Plans that establish linkages with green recovery strategies, SDGs, and/or other international agendas  </t>
  </si>
  <si>
    <r>
      <rPr>
        <b/>
        <sz val="10"/>
        <color rgb="FF000000"/>
        <rFont val="Calibri Light"/>
        <family val="2"/>
        <scheme val="major"/>
      </rPr>
      <t xml:space="preserve">Deliverable 1.1.1: Roadmap for the implementation of NDCs for the energy sector.
</t>
    </r>
    <r>
      <rPr>
        <sz val="10"/>
        <color rgb="FF000000"/>
        <rFont val="Calibri Light"/>
        <family val="2"/>
        <scheme val="major"/>
      </rPr>
      <t>The roadmap focuses on the promotion of renewable energies, energy efficiency and the reduction of greenhouse gas emissions. The roadmap aims to include measures to improve efficiency in energy generation and distribution, diversification of the energy matrix and encouraging private sector participation in renewable energy investment</t>
    </r>
  </si>
  <si>
    <r>
      <rPr>
        <b/>
        <sz val="10"/>
        <color rgb="FF000000"/>
        <rFont val="Calibri Light"/>
        <family val="2"/>
        <scheme val="major"/>
      </rPr>
      <t xml:space="preserve">Activity 1.1.1.1: Formulation of the Roadmap for the implementation of NDCs for the energy sector. </t>
    </r>
    <r>
      <rPr>
        <sz val="10"/>
        <color rgb="FF000000"/>
        <rFont val="Calibri Light"/>
        <family val="2"/>
        <scheme val="major"/>
      </rPr>
      <t xml:space="preserve">
</t>
    </r>
  </si>
  <si>
    <t>CP2- BMWK-Energy</t>
  </si>
  <si>
    <t xml:space="preserve">UNDP, Plurinational Authority of Mother Earth in coordination with the Ministry of Environment and Water, and the Ministry of Hydrocarbons and Energies </t>
  </si>
  <si>
    <t>Energy</t>
  </si>
  <si>
    <t>On Track (Planned)</t>
  </si>
  <si>
    <t>Some ToRs have been developed for several consultancies for the energy-related deliverables. All activities will start in 2024.  A mission from the Regional Center has been scheduled for the end of January 2024 or the first days of February, when meetings will be held with the counterpart Plurinational Authority of Mother Earth, the Vice Ministry of Planning and Coordination and the Ministry of Energy and Hydrocarbons. The need for technical assistance from the Regional Center will also be determined during this mission.</t>
  </si>
  <si>
    <t>X</t>
  </si>
  <si>
    <t xml:space="preserve">The government is now developing the NDC implementation plan focusing in 4 prioritized sectors: water, energy, forest and agriculture. The development of this plan has already 2 partners that are contributing to the development of the roadmaps for the forest sector (AFD) and the water sector (GIZ). This RSL is looking for partners that contribute to the development of the energy and agriculture sector an we believe that as UNDP we can contribute to the energy sector if we have these funds approved. Also this will be very well aligned with the rest of the portfolio the CO has in the country regarding the energy sector, and also it will be aligned with the 4th National communication that UNDP will be implementing in the next years. The participation of the country's national gender authority and women's groups should be considered in the formulation of the roadmap. The check list prepared by the Climate Promise will be taken into account as a reference for gender consideration. Likewise, when planning the roadmap it will be important to clarify how gender considerations will be taken into account and what structural barriers will address. </t>
  </si>
  <si>
    <t>The project has been delayed because the funds only arrived at the country office in October 2023. It is expected that the product will be finished by Q3 or Q4 of 2024.</t>
  </si>
  <si>
    <r>
      <rPr>
        <b/>
        <sz val="10"/>
        <color rgb="FF000000"/>
        <rFont val="Calibri Light"/>
        <family val="2"/>
        <scheme val="major"/>
      </rPr>
      <t>Activity 1.1.1.2: Benchmarking and international advice.</t>
    </r>
    <r>
      <rPr>
        <sz val="10"/>
        <color rgb="FF000000"/>
        <rFont val="Calibri Light"/>
        <family val="2"/>
        <scheme val="major"/>
      </rPr>
      <t xml:space="preserve">
</t>
    </r>
  </si>
  <si>
    <t>UNDP CO; UNDP RBLAC</t>
  </si>
  <si>
    <t>See the comment of the M4 cell above.</t>
  </si>
  <si>
    <t>Advice from international UNDP specialists, who contribute with successful experiences in the region for the construction of the roadmap. Missions to Bolivia.</t>
  </si>
  <si>
    <r>
      <rPr>
        <b/>
        <sz val="10"/>
        <color rgb="FF000000"/>
        <rFont val="Calibri Light"/>
        <family val="2"/>
        <scheme val="major"/>
      </rPr>
      <t>Activity 1.1.1.3: Socialization and publication of the roadmap.</t>
    </r>
    <r>
      <rPr>
        <sz val="10"/>
        <color rgb="FF000000"/>
        <rFont val="Calibri Light"/>
        <family val="2"/>
        <scheme val="major"/>
      </rPr>
      <t xml:space="preserve">
</t>
    </r>
  </si>
  <si>
    <t>UNDP, Plurinational Authority of Mother Earth in coordination with the Ministry of Environment and Water, and the Ministry of Hydrocarbons and Energies</t>
  </si>
  <si>
    <t>Publication of the roadmap, the initial results of the process and spaces for the presentation and reflection of the results.</t>
  </si>
  <si>
    <t>1.1.1	 Number of countries with inclusive policies and measures (including legislation and regulations) developed and/or implemented to support NDC implementation, including those that are gender-responsive</t>
  </si>
  <si>
    <r>
      <rPr>
        <b/>
        <sz val="10"/>
        <color rgb="FF000000"/>
        <rFont val="Calibri Light"/>
        <family val="2"/>
        <scheme val="major"/>
      </rPr>
      <t>Deliverable 1.1.2: Favorable regulatory framework, to contributes in the implementation of the NDC of the energy sector .</t>
    </r>
    <r>
      <rPr>
        <sz val="10"/>
        <color rgb="FF000000"/>
        <rFont val="Calibri Light"/>
        <family val="2"/>
        <scheme val="major"/>
      </rPr>
      <t xml:space="preserve">
This will be done through the consolidation of institutional alliances with the private sector, organized civil society and international cooperation for technology transfer, financing, etc</t>
    </r>
  </si>
  <si>
    <r>
      <rPr>
        <b/>
        <sz val="10"/>
        <color rgb="FF000000"/>
        <rFont val="Calibri Light"/>
        <family val="2"/>
      </rPr>
      <t>Activity 1.1.2.1: Creation of a favorable regulatory framework, to contributes in the implementation of the NDC of the energy secto</t>
    </r>
    <r>
      <rPr>
        <sz val="10"/>
        <color rgb="FF000000"/>
        <rFont val="Calibri Light"/>
        <family val="2"/>
      </rPr>
      <t xml:space="preserve">r </t>
    </r>
  </si>
  <si>
    <t xml:space="preserve">After the gap analysis, the government needs to revise the regulatory framework in place and even develop new laws or regulations that allow the adoption of renewable energies. This will imply a very strong coordination between the Ministry of Environment, Ministry of Energy to present jointly a set of law proposals to the congress. </t>
  </si>
  <si>
    <t>The project has been delayed because the funds only arrived at the country office in October 2023. It is expected that the product will be finished by Q4 of 2024.</t>
  </si>
  <si>
    <r>
      <rPr>
        <u/>
        <sz val="10"/>
        <color rgb="FF000000"/>
        <rFont val="Calibri Light"/>
        <family val="2"/>
        <scheme val="major"/>
      </rPr>
      <t>Global Output 1.3:</t>
    </r>
    <r>
      <rPr>
        <sz val="10"/>
        <color rgb="FF000000"/>
        <rFont val="Calibri Light"/>
        <family val="2"/>
        <scheme val="major"/>
      </rPr>
      <t xml:space="preserve"> Inclusive and gender-responsive financing strategies, plans or investment frameworks developed to define and mobilise diverse sources of finance (international/domestic public/Private sector) to support implementation of NDC actions and drive green recovery across key sectors</t>
    </r>
  </si>
  <si>
    <t>1.3.4	Number of countries that have established or strengthened financing mechanisms or instruments for climate finance mobilization</t>
  </si>
  <si>
    <r>
      <rPr>
        <b/>
        <sz val="10"/>
        <color rgb="FF000000"/>
        <rFont val="Calibri Light"/>
        <family val="2"/>
      </rPr>
      <t xml:space="preserve">Deliverable 1.3.1: Strategy for resource mobilization and financing for the implementation of NDCs in the energy sector.
</t>
    </r>
    <r>
      <rPr>
        <sz val="10"/>
        <color rgb="FF000000"/>
        <rFont val="Calibri Light"/>
        <family val="2"/>
      </rPr>
      <t>It considers innovative mechanisms and instruments for financing: issuance of thematic bonds, creation of investment funds, tax incentives, generation of public-private agreements, etc</t>
    </r>
  </si>
  <si>
    <t>Activity 1.3.1.1: Development of the strategy for resource mobilization and financing for the implementation of NDCs in the energy sector.</t>
  </si>
  <si>
    <t>UNDP, Plurinational Authority of Mother Earth in coordination with the Ministry of Environment and Water, the Ministry of Hydrocarbons and Energies , the Financial System Supervisory Authority, Ministry of Economy and Public Finance and Association of Private Banks  of Bolivia and Prodcutive Development BanK</t>
  </si>
  <si>
    <t>Climate Finance</t>
  </si>
  <si>
    <t>This complements the roadmap for the implementation of NDCs for the energy sector , and it will be more of an energy investment roadmap, as there are no strategies for resource mobilization in Bolivia. This is something that the Regional hub is also trying to boost in the region.</t>
  </si>
  <si>
    <t xml:space="preserve">Activity 1.3.1.2: Creation of a national investment dialogue platform on energy which includes the participation of public and private institutions and investors of the energy sector, and the financial system. </t>
  </si>
  <si>
    <t>In this dialogue platform, representatives of the financial system would coordinate with representatives of the energy sector to validate and propose the elements of the strategy. This include  the Ministry of Hydrocarbons and Energies , the Financial System Supervisory Authority, Ministry of Economy and Public Finance , Association of Private Banks of Bolivia, Prodcutive Development Bank( BDP), among others. The dialogue should address how investment can promote gender equality in aspects such as job creation, ownership of energy assets, among others.</t>
  </si>
  <si>
    <r>
      <rPr>
        <b/>
        <sz val="10"/>
        <color rgb="FF000000"/>
        <rFont val="Calibri Light"/>
        <family val="2"/>
        <scheme val="major"/>
      </rPr>
      <t>Deliverable 1.3.2:</t>
    </r>
    <r>
      <rPr>
        <sz val="10"/>
        <color rgb="FF000000"/>
        <rFont val="Calibri Light"/>
        <family val="2"/>
        <scheme val="major"/>
      </rPr>
      <t xml:space="preserve"> Project Identification Form (PIF) proposal to the Global Environment Facility (GEF) to finance a project to promote  Eco-efficiency in Bolivia</t>
    </r>
  </si>
  <si>
    <t>Activity 1.3.2.1: Completion of a Project Identification Form (PIF) proposal to the Global Environment Facility (GEF) to finance a project to promote  Eco-efficiency in Bolivia in coordination with the Prodcutive Development Bank( BDP).</t>
  </si>
  <si>
    <t>PNUD-GEF</t>
  </si>
  <si>
    <t>UNDP,Prodcutive Development Bank( BDP), and the Ministry of Hydrocarbons and Energies</t>
  </si>
  <si>
    <t>The project aims to accelerate the adoption of new technologies and the energy transition in various productive sectors in Bolivia through the successful implementation of Banco de Desarrollo Productivo (BDP) Ecoeficiencia Programme, a financial loan product for micro, small, medium, and large companies. The goal and expected paradigm shift are to improve the capacity of private sector firms and financial institutions, and the enabling environment to implement investments in low-emission, low-pollution and climate resilient actions and technologies in the productive sectors of Bolivia.</t>
  </si>
  <si>
    <r>
      <rPr>
        <b/>
        <sz val="10"/>
        <color rgb="FF000000"/>
        <rFont val="Calibri Light"/>
        <family val="2"/>
        <scheme val="major"/>
      </rPr>
      <t>Deliverable 1.3.3:</t>
    </r>
    <r>
      <rPr>
        <sz val="10"/>
        <color rgb="FF000000"/>
        <rFont val="Calibri Light"/>
        <family val="2"/>
        <scheme val="major"/>
      </rPr>
      <t xml:space="preserve"> Reference Framework and roadmap for the issuance of sustainable bonds linked to the NDC.</t>
    </r>
  </si>
  <si>
    <t>Activity 1.3.3.1: Technical assistance to BDP for the Reference Framework preparation and the issuance of sustainable bonds road map that contribute to the NDC energy sector goals.</t>
  </si>
  <si>
    <t>The BDP with the support of UNDP decided to develop a program for the issuance of Sustainable Bonds, the purpose of the issuance is the financing of development projects in the sectors of renewable energy, energy efficiency, clean transportation, sustainable construction, biodiversity conservation, circular economy and adaptation to climate change.</t>
  </si>
  <si>
    <r>
      <rPr>
        <b/>
        <sz val="10"/>
        <color rgb="FF000000"/>
        <rFont val="Calibri Light"/>
        <family val="2"/>
        <scheme val="major"/>
      </rPr>
      <t>Deliverable 1.3.4:</t>
    </r>
    <r>
      <rPr>
        <sz val="10"/>
        <color rgb="FF000000"/>
        <rFont val="Calibri Light"/>
        <family val="2"/>
        <scheme val="major"/>
      </rPr>
      <t xml:space="preserve"> Concept note for the call for the Mitigation Action Facility. Energy transition project in public lighting systems in Bolivia.</t>
    </r>
  </si>
  <si>
    <t>Activity 1.3.4.1: Update of the concept note in response to the call for the Mitigation Action Facility, with an energy transition project in public lighting systems in Bolivian municipalities.</t>
  </si>
  <si>
    <t>PNUD-Mitigation Action Facility</t>
  </si>
  <si>
    <t>UNDP, Ministry of Hydrocarbons and Energies, Ministry of Development Planing and Plurinational Authority of Mother Earth (APMT).</t>
  </si>
  <si>
    <t xml:space="preserve">The NSP supports Bolivia to replace 50,000 all-in-one solar PV street lighting systems in 14 municipalities located in the departments of La Paz, Oruro, and Potosi, promoting self-sustaining public lighting and reducing the amount of CO2 emissions from the national interconnected system (NIS). </t>
  </si>
  <si>
    <r>
      <rPr>
        <u/>
        <sz val="10"/>
        <color rgb="FF000000"/>
        <rFont val="Calibri Light"/>
        <family val="2"/>
      </rPr>
      <t>Global Output 1.5:</t>
    </r>
    <r>
      <rPr>
        <sz val="10"/>
        <color rgb="FF000000"/>
        <rFont val="Calibri Light"/>
        <family val="2"/>
      </rPr>
      <t xml:space="preserve"> Implementation of priority NDC measures in key sectors and cross-cutting thematic areas are advanced by adopting an integrated approach.</t>
    </r>
  </si>
  <si>
    <t>1.5.1 Number of countries supported to implement new NDC measures in key sectors or cross-cutting thematic areas</t>
  </si>
  <si>
    <r>
      <rPr>
        <b/>
        <sz val="10"/>
        <color rgb="FF000000"/>
        <rFont val="Calibri Light"/>
        <family val="2"/>
        <scheme val="major"/>
      </rPr>
      <t>Deliverable 1.5.1: Gap analysis for the fulfillment of the NDCs energy sector goals.</t>
    </r>
    <r>
      <rPr>
        <sz val="10"/>
        <color rgb="FF000000"/>
        <rFont val="Calibri Light"/>
        <family val="2"/>
        <scheme val="major"/>
      </rPr>
      <t xml:space="preserve">
Some of the main gaps identified are:
 o Dependence on natural gas .
 o Fossil fuel subsidies.
 o Need for investment in clean energy and technology.
 o Weak institutional capacity.
 o Diversify financing mechanisms   
</t>
    </r>
  </si>
  <si>
    <t>Activity 1.5.1.1: Develop the gap analysis for the fulfillment of the NDCs energy sector goals</t>
  </si>
  <si>
    <t>The gap analysis is regarding the technological, financial and legal framework needs that have to be in place to ensure that the government has a clear picture of the structural changes that need to be made and ensure that activities and projects. For example, the government mentioned the need to do a further analysis on the elimination of the fossil fuels subsidies and also on the need of legal and normative instruments to further promote the adoption of renewable energies. This gap analysis would consider social aspects, particularly related to IP territories and practices.</t>
  </si>
  <si>
    <t>There is no new measure here</t>
  </si>
  <si>
    <t>Global Outcome  2: Amplifying Ambition: Countries have established long-term net-zero and climate resilient development pathways aligned with the goals of the Paris Agreement. .</t>
  </si>
  <si>
    <r>
      <rPr>
        <u/>
        <sz val="10"/>
        <color rgb="FF000000"/>
        <rFont val="Calibri Light"/>
        <family val="2"/>
        <scheme val="major"/>
      </rPr>
      <t>Global Output 2.2:</t>
    </r>
    <r>
      <rPr>
        <sz val="10"/>
        <color rgb="FF000000"/>
        <rFont val="Calibri Light"/>
        <family val="2"/>
        <scheme val="major"/>
      </rPr>
      <t xml:space="preserve"> Strategies, political will and capacities/resources for long-term net-zero, climate resilient pathways are established, including LTS.</t>
    </r>
  </si>
  <si>
    <t>2.2.1 Number of countries supported to develop or update long-term strategies or goals aligned with NDC targets, including considerations of just transition</t>
  </si>
  <si>
    <t>Deliverable 2.2.1: A set of recommended gender and social inclusive actions in the areas of adaptation, mitigation, and climate finance to ensure gender responsiveness and inclusivity considerations are included in the LTS.</t>
  </si>
  <si>
    <t>Activity 2.2.1.1: Development of a study to identify and recommend gender equality actions that promote women's access to financial resources in relation to mitigation and adaptation actions and processes.</t>
  </si>
  <si>
    <t>CP2 - BMZ-LT LEDS</t>
  </si>
  <si>
    <t>Ministry of Environment and Water (MMAyA), Vice Ministry of Environment, Biodiversity, Climate Change, and Forest Management and Development (VMA) together with the Plurinational Authority of Mother Earth (APMT).</t>
  </si>
  <si>
    <t>Net-zero Pathways (LTS/LEDS)</t>
  </si>
  <si>
    <t>Agreement with the responsible party signed and first disbursement made to the consulting organization "Practical Action". Work in progress, a first report is expected to be received on January 20, 2024.</t>
  </si>
  <si>
    <t>As part of the participatory construction process of the LT-LEDS in Bolivia, which has been being built with the support of EUROCLIMA and AFD, the support of the Climate Promise is required to generate inputs for the incorporation of a territorial strategy for the development of climate action plans built in conjunction with municipalities and indigenous peoples. Likewise, the development of a study to incorporate gender equality in the LT-LEDS that includes mechanisms to promote financing for women for mitigation and adaptation actions will also be supported. The Strategy for Women's Participation in Mitigation and Adaptation to the Effects of Climate Change (2022) developed by the Plurinational Authority of Mother Earth (APMT) will be taken as a basis.</t>
  </si>
  <si>
    <t>Deliverable 2.2.2: Territorialization strategy of territorial climate action plans with municipalities and indigenous peoples and associated regulation proposal.</t>
  </si>
  <si>
    <t>Activity 2.2.2.1: Elaboration of a Territorialization Strategy and associated regulatory proposal.</t>
  </si>
  <si>
    <r>
      <rPr>
        <u/>
        <sz val="10"/>
        <color rgb="FF000000"/>
        <rFont val="Calibri Light (heading)"/>
      </rPr>
      <t>Outcome 3: Lasting Inclusivity:</t>
    </r>
    <r>
      <rPr>
        <sz val="10"/>
        <color rgb="FF000000"/>
        <rFont val="Calibri Light (heading)"/>
      </rPr>
      <t xml:space="preserve"> </t>
    </r>
    <r>
      <rPr>
        <sz val="10"/>
        <color rgb="FF000000"/>
        <rFont val="Calibri Light"/>
        <family val="2"/>
        <scheme val="major"/>
      </rPr>
      <t>Key actors within society are systematically engaged and empowered to contribute to accelerate NDC implementation and long-term net-zero and climate resilient development pathways.</t>
    </r>
  </si>
  <si>
    <r>
      <rPr>
        <u/>
        <sz val="10"/>
        <color rgb="FF000000"/>
        <rFont val="Calibri Light"/>
        <family val="2"/>
        <scheme val="major"/>
      </rPr>
      <t>Global Output 3.1:</t>
    </r>
    <r>
      <rPr>
        <sz val="10"/>
        <color rgb="FF000000"/>
        <rFont val="Calibri Light"/>
        <family val="2"/>
        <scheme val="major"/>
      </rPr>
      <t xml:space="preserve"> Stakeholder engagement platforms and/or mechanisms established or strengthened and key actors are empowered to lead NDC implementation processes and long-term climate action</t>
    </r>
  </si>
  <si>
    <t>3.1.1 Number of countries where women, girls, youth, indigenous people and/or vulnerable groups are represented in decision-making mechanisms and processes to support climate action</t>
  </si>
  <si>
    <r>
      <rPr>
        <b/>
        <sz val="10"/>
        <color rgb="FF000000"/>
        <rFont val="Calibri Light"/>
        <family val="2"/>
        <scheme val="major"/>
      </rPr>
      <t xml:space="preserve">Deliverable 3.1.1. Territorial consultative platform for the NDC of the energy sector. </t>
    </r>
    <r>
      <rPr>
        <sz val="10"/>
        <color rgb="FF000000"/>
        <rFont val="Calibri Light"/>
        <family val="2"/>
        <scheme val="major"/>
      </rPr>
      <t xml:space="preserve">
Under the already set platform approach of the government, promote the articulation, planning, territorial management and contribute to operational decision-making on climate change issues that affect compliance with NDCs</t>
    </r>
  </si>
  <si>
    <t>Activity 3.1.1.1: Construction of territorial consultative platform for the NDC of the energy sector</t>
  </si>
  <si>
    <t>There is a coordination platform that the government has in place to ensure that all different ministries (including energy) are part of the implementation of the NDC roadmaps. The government informed that there are several activities and policies that have been developed and they are not harmonized at territorial level and sometimes are even contradictory; therefore it would be really necessary to provide support to these coordination platform as one of the main enablers for the implementation of the NDC in all sectors, including energy. Key territorial social actors, will  be included in the platform (CSO: Indigenous organizations, women´s groups, citizen platforms, Municipality Asociations, among others).</t>
  </si>
  <si>
    <t>Deliverable 3.1.2. Subsectorial consultative plataforms for de NDC of energy sector.</t>
  </si>
  <si>
    <t>Activity 3.2.1.1: Construction of subsectorial consultative platforms for the NDC of the energy sector.</t>
  </si>
  <si>
    <t>Establish consultation platforms with the key actors of the subsectors (Hydrocarbons, Electricity, Energy Efficiency and Alternative Energies) for the implementation of the NDCs of the energy sector.</t>
  </si>
  <si>
    <t>3.1.2	Number of countries where private sector is represented in decision-making mechanisms and processes to support climate action</t>
  </si>
  <si>
    <t>Deliverable 3.1.2  Energy Transition Plaform with private sector for NDC implementation</t>
  </si>
  <si>
    <t>Activity 3.1.2.1: Implementation of the Energy Transition Plaform with private sector in coordination with the Bolivia Global Compact.</t>
  </si>
  <si>
    <t>UNDP, Global Compact.</t>
  </si>
  <si>
    <t>For the creation and preparation of the roadmap of the private sector energy transition platform, in coordination with the Global Compact.</t>
  </si>
  <si>
    <t>The project has been delayed because the funds only arrived at the country office in October 2023. It is expected that the product will be finished by Q2 of 2024.</t>
  </si>
  <si>
    <t>Deliverable 3.1.2 Report of the I Forum of Energy Transition in Bolivia</t>
  </si>
  <si>
    <r>
      <t xml:space="preserve">Activity 3.1.2.2: Organization of the I Forum of Energy Transition in Bolivia with the participation of actors from the private sector, </t>
    </r>
    <r>
      <rPr>
        <b/>
        <sz val="10"/>
        <color rgb="FFFF0000"/>
        <rFont val="Calibri Light"/>
        <family val="2"/>
        <scheme val="major"/>
      </rPr>
      <t>women´s groups</t>
    </r>
    <r>
      <rPr>
        <b/>
        <sz val="10"/>
        <color rgb="FF000000"/>
        <rFont val="Calibri Light"/>
        <family val="2"/>
        <scheme val="major"/>
      </rPr>
      <t xml:space="preserve">, academia, etc. </t>
    </r>
  </si>
  <si>
    <t>Counterpart for the organization of the I Forum of Energy Transition in Bolivia.</t>
  </si>
  <si>
    <r>
      <rPr>
        <sz val="10"/>
        <color rgb="FF000000"/>
        <rFont val="Calibri Light"/>
        <family val="2"/>
      </rPr>
      <t>Communications:</t>
    </r>
    <r>
      <rPr>
        <sz val="10"/>
        <color rgb="FF000000"/>
        <rFont val="Calibri Light"/>
        <family val="2"/>
      </rPr>
      <t xml:space="preserve">  Processes and results of project activities are communicated to external partners, stakeholders, donors and broader society through products, campaigns, events, etc.</t>
    </r>
  </si>
  <si>
    <t>n.a.</t>
  </si>
  <si>
    <r>
      <rPr>
        <u/>
        <sz val="10"/>
        <color rgb="FF000000"/>
        <rFont val="Calibri Light (Headings)"/>
      </rPr>
      <t>Project Management:</t>
    </r>
    <r>
      <rPr>
        <sz val="10"/>
        <color rgb="FF000000"/>
        <rFont val="Calibri Light"/>
        <family val="2"/>
        <scheme val="major"/>
      </rPr>
      <t xml:space="preserve">  Capacity in country for coordination and management of Climate Promise support established</t>
    </r>
  </si>
  <si>
    <t>DPC</t>
  </si>
  <si>
    <t>GMS</t>
  </si>
  <si>
    <t>Programable funds (CP2-BMWK-Energy)</t>
  </si>
  <si>
    <t>Total Budget (Programable funds + GMS) (CP2-BMWK-Energy)</t>
  </si>
  <si>
    <t>Programmable funds (CP2-BMZ-LT LEDS)</t>
  </si>
  <si>
    <t>Total Budget (Programable funds + GMS) (CP2-BMZ-LT LEDS)</t>
  </si>
  <si>
    <t>Total</t>
  </si>
  <si>
    <t>12/15/2023</t>
  </si>
  <si>
    <r>
      <t xml:space="preserve">Status </t>
    </r>
    <r>
      <rPr>
        <sz val="11"/>
        <color theme="5" tint="-0.249977111117893"/>
        <rFont val="Calibri"/>
        <family val="2"/>
        <scheme val="minor"/>
      </rPr>
      <t>(select  "completed" to confirm CO submission)</t>
    </r>
  </si>
  <si>
    <t>During this past quarter, some ToRs have been developed for several consultancies for the energy-related deliverables. All activities will start in 2024.  A mission from the Regional Center has been scheduled for the end of January 2024 or the first days of February, when meetings will be held with the counterpart Plurinational Authority of Mother Earth, the Vice Ministry of Planning and Coordination and the Ministry of Energy and Hydrocarbons. The need for technical assistance from the Regional Center will also be determined during this mission.
for the LTS related deliverables, agreement with the responsible party signed and first disbursement made to the consulting organization "Practical Action". Work in progress, a first report is expected to be received on January 20, 2024.
Funds were received by Bolivia CO in November 2023.</t>
  </si>
  <si>
    <r>
      <t xml:space="preserve">Ministries and other government bodies involved in the implementation of the project
</t>
    </r>
    <r>
      <rPr>
        <sz val="11"/>
        <color theme="5" tint="-0.249977111117893"/>
        <rFont val="Calibri"/>
        <family val="2"/>
        <scheme val="minor"/>
      </rPr>
      <t>Please indicate which ministries and government agencies (at national and subnational level) are involved in the project</t>
    </r>
  </si>
  <si>
    <t>The Mother Earth Plurinational Authority is the main counterpart. Coordination with the Viceministry of Planning and Coordination as well as with the Ministry of Energy and Hydrocarbons in progress</t>
  </si>
  <si>
    <r>
      <t xml:space="preserve">Partnership:
</t>
    </r>
    <r>
      <rPr>
        <sz val="11"/>
        <color theme="5" tint="-0.249977111117893"/>
        <rFont val="Calibri"/>
        <family val="2"/>
        <scheme val="minor"/>
      </rPr>
      <t>Highlight partnership with other UN agencies and other development partners</t>
    </r>
  </si>
  <si>
    <r>
      <rPr>
        <sz val="11"/>
        <color rgb="FFFFFFFF"/>
        <rFont val="Calibri"/>
        <family val="2"/>
        <scheme val="minor"/>
      </rPr>
      <t>´</t>
    </r>
    <r>
      <rPr>
        <sz val="11"/>
        <color rgb="FF000000"/>
        <rFont val="Calibri"/>
        <family val="2"/>
        <scheme val="minor"/>
      </rPr>
      <t>-</t>
    </r>
  </si>
  <si>
    <r>
      <rPr>
        <b/>
        <sz val="11"/>
        <color rgb="FF000000"/>
        <rFont val="Calibri"/>
        <family val="2"/>
      </rPr>
      <t xml:space="preserve">NDC Partnership 
</t>
    </r>
    <r>
      <rPr>
        <sz val="11"/>
        <color rgb="FFC65911"/>
        <rFont val="Calibri"/>
        <family val="2"/>
      </rPr>
      <t>For NDC Partnership member countries, please highlight how this CP2 support is contributing to NDCP and how UNDP is coordinating with other Implementing Partners in supporting the government to advance its NDC related activities.</t>
    </r>
  </si>
  <si>
    <t>The activities of these workplan respond to a request from the Bolivian government for support to the NDC partnership. These are being funded by the UNDP through the contribution of the German government to support the implementation of the NDC in the energy sector and the development of LTS.</t>
  </si>
  <si>
    <r>
      <t xml:space="preserve">Private Sector, Civil Society, Academia and other
</t>
    </r>
    <r>
      <rPr>
        <sz val="11"/>
        <color theme="5" tint="-0.249977111117893"/>
        <rFont val="Calibri"/>
        <family val="2"/>
        <scheme val="minor"/>
      </rPr>
      <t>Please highlight partnership with private sector, civil society organisations, academia and other relevant entities.</t>
    </r>
  </si>
  <si>
    <t>A partnership with the private energy sector is planned for 2024.</t>
  </si>
  <si>
    <t>There is a product related to a study to identify and recommend gender equality action and promote women`s access to financial resources to mitigation processes which has already started. The product will be achivied during first quarter of 2024.</t>
  </si>
  <si>
    <r>
      <t xml:space="preserve">Communications and Visiblity
</t>
    </r>
    <r>
      <rPr>
        <sz val="11"/>
        <color theme="5" tint="-0.249977111117893"/>
        <rFont val="Calibri"/>
        <family val="2"/>
        <scheme val="minor"/>
      </rPr>
      <t>Please indicate what major or key communication and visibility activities (e.g. stakeholder interviews, articles, blogs, press conferences, videos) were undertaken during the quarter - Please include title, date of publication, target audience and dissemination channels where relevant.
If key events (e.g. workshops, training, conferences) were held during the quarter - Please include the title, date of organisation and target audience (for events specify the # of participants dissagreggated by gender, if possible)</t>
    </r>
  </si>
  <si>
    <t>Nothing to report yet</t>
  </si>
  <si>
    <t>The first PSC will be held during the first quarter of 2024</t>
  </si>
  <si>
    <r>
      <t xml:space="preserve">[Programme] Risks
</t>
    </r>
    <r>
      <rPr>
        <sz val="11"/>
        <color theme="5" tint="-0.249977111117893"/>
        <rFont val="Calibri"/>
        <family val="2"/>
        <scheme val="minor"/>
      </rPr>
      <t xml:space="preserve">For each workstream (CP2/NDC SP), please identify (up to 3) probable future risks at the project and partnership level and include potential strategies to mitigate/treat them. </t>
    </r>
  </si>
  <si>
    <t>Greater politicization due to the beginning of the pre-election period could generate delays in the implementation of the project.</t>
  </si>
  <si>
    <t>Political</t>
  </si>
  <si>
    <t>Maintain periodic meetings with the counterpart to sensitize the authorities regarding the deadlines we have to complete the project activities</t>
  </si>
  <si>
    <t>The change of authorities could lower the priority of the project</t>
  </si>
  <si>
    <t>If there are changes in authorities, contact the new ones immediately to inform them and continue the implementation of the project</t>
  </si>
  <si>
    <t>Lack of technical capabilities could generate low quality results</t>
  </si>
  <si>
    <t xml:space="preserve">Strategic </t>
  </si>
  <si>
    <t>Determine the technical capabilities that need to be strengthened and ensure they are available to the counterpart</t>
  </si>
  <si>
    <r>
      <t xml:space="preserve">Challenges and Emerging Technical Assistance Needs
</t>
    </r>
    <r>
      <rPr>
        <sz val="11"/>
        <color theme="5" tint="-0.249977111117893"/>
        <rFont val="Calibri"/>
        <family val="2"/>
        <scheme val="minor"/>
      </rPr>
      <t xml:space="preserve">For each workstream (CP2/NDC SP/JSB), please describe the main challenges faced during the last quarter, where your project implementation did not go as planned. Select activities that the team had some control over and describe the actions undertaken to address the difficulties.
Please use this section to highlight emerging technical assistance needs or anticipated challenges.  
</t>
    </r>
  </si>
  <si>
    <t>A mission led by the Regional Center is scheduled for the end of January 2024 in which technical assistance needs will be collected</t>
  </si>
  <si>
    <r>
      <t xml:space="preserve">Lessons learned and good practices
</t>
    </r>
    <r>
      <rPr>
        <sz val="11"/>
        <color theme="5" tint="-0.249977111117893"/>
        <rFont val="Calibri"/>
        <family val="2"/>
        <scheme val="minor"/>
      </rPr>
      <t xml:space="preserve">For each workstream (CP2/NDC SP), share key lessons learned and/or good practices at the project and partnership level, including those related to gender and social inclusion, to contribute to knowledge sharing and informing future support. 
Reflect on 2-3 things relating to partnership, planning, implementation and/or learning that would help make the programme more impactful (at the project, country, regional or global level) and justify.  </t>
    </r>
  </si>
  <si>
    <t>ENTER Q1-2024 PROGRESS REPORT HERE</t>
  </si>
  <si>
    <t xml:space="preserve">Global Outcome </t>
  </si>
  <si>
    <t xml:space="preserve">Output Indicator Mapping </t>
  </si>
  <si>
    <t xml:space="preserve">Deliverable based Cumulative Result </t>
  </si>
  <si>
    <t>Gender (for applicable activities e.g. workshops, meetings, consultations, training, coordination meeting, etc.)</t>
  </si>
  <si>
    <t>Indigenous Peoples (for applicable activities e.g. workshops, meetings, consultations, training, coordination meeting, etc.)</t>
  </si>
  <si>
    <t>Financial Status (USD)</t>
  </si>
  <si>
    <t>Please do not edit information in this column</t>
  </si>
  <si>
    <t>Summary of result against the deliverable</t>
  </si>
  <si>
    <t>Men 
Please include number only)</t>
  </si>
  <si>
    <t>Women
Please include number only)</t>
  </si>
  <si>
    <t xml:space="preserve">Total
</t>
  </si>
  <si>
    <t>Expenditures 2023 and prior</t>
  </si>
  <si>
    <t>Expenditures 2024</t>
  </si>
  <si>
    <t>Obligations 2024</t>
  </si>
  <si>
    <t>Total Utilizations (Please do not edit)</t>
  </si>
  <si>
    <t>Balance
(Please do not edit)</t>
  </si>
  <si>
    <r>
      <t xml:space="preserve">Total Utilizations </t>
    </r>
    <r>
      <rPr>
        <b/>
        <sz val="10"/>
        <color rgb="FFC00000"/>
        <rFont val="Calibri Light"/>
        <family val="2"/>
        <scheme val="major"/>
      </rPr>
      <t>(Please do not edit)</t>
    </r>
  </si>
  <si>
    <r>
      <t xml:space="preserve">Balance
</t>
    </r>
    <r>
      <rPr>
        <b/>
        <sz val="10"/>
        <color rgb="FFC00000"/>
        <rFont val="Calibri Light"/>
        <family val="2"/>
        <scheme val="major"/>
      </rPr>
      <t>(Please do not edit)</t>
    </r>
  </si>
  <si>
    <t>Global Output 1.1: Inclusive policy, strategies, plans and regulatory frameworks (national, sectoral or sub-national) in place to support NDC implementation and drive green recovery</t>
  </si>
  <si>
    <r>
      <rPr>
        <b/>
        <sz val="10"/>
        <color rgb="FF000000"/>
        <rFont val="Calibri Light"/>
        <family val="2"/>
        <scheme val="major"/>
      </rPr>
      <t xml:space="preserve">Deliverable 1.1.1.1: Favorable regulatory framework, to contributes in the implementation of the NDC of the energy sector .
</t>
    </r>
    <r>
      <rPr>
        <sz val="10"/>
        <color rgb="FF000000"/>
        <rFont val="Calibri Light"/>
        <family val="2"/>
        <scheme val="major"/>
      </rPr>
      <t>This will be done through the consolidation of institutional alliances with the private sector, organized civil society and international cooperation for technology transfer, financing, etc</t>
    </r>
  </si>
  <si>
    <r>
      <rPr>
        <b/>
        <sz val="10"/>
        <color rgb="FF000000"/>
        <rFont val="Calibri Light"/>
        <family val="2"/>
      </rPr>
      <t>Activity 1.1.1.1.1: Creation of a favorable regulatory framework, to contributes in the implementation of the NDC of the energy secto</t>
    </r>
    <r>
      <rPr>
        <sz val="10"/>
        <color rgb="FF000000"/>
        <rFont val="Calibri Light"/>
        <family val="2"/>
      </rPr>
      <t xml:space="preserve">r </t>
    </r>
  </si>
  <si>
    <t>d</t>
  </si>
  <si>
    <t>0 = Not started</t>
  </si>
  <si>
    <t>Due to the time necessary for the Ministry of Hydrocarbons and Energy, the Plurinational Authority of Mother Earth and the Vice Ministry of Planning and Coordination to reach an agreement, the contracting of this consultancy has changed from IC modality to having a responsible partner in charge of develop: the roadmap, the financing resource mobilization strategy and the updating of the regulatory and regulatory framework. The TDRs have been adjusted for this purpose</t>
  </si>
  <si>
    <t>2= Work started</t>
  </si>
  <si>
    <t>In coordination with the Ministry of Hydrocarbons and Energy, the Ministry of Development Planning, and the Plurinational Authority of Mother Earth, it was decided to hire a consulting firm to draft the roadmap, financial strategy, and update the regulatory framework. Currently, the hiring process is underway, with five proposals submitted and under evaluation by the corresponding review committee. It is worth noting that Climate Promise approved the request to extend the project implementation deadline until May 2025 to ensure deliverables are completed as planned.
In October, Carlos Salgado, Specialist at the Energy Hub for Latin America and the Caribbean, conducted a mission that provided opportunities to engage in dialogues with government authorities, private sector institutions, and international cooperation representatives. The mission aimed to advance UNDP’s planned actions to support Bolivia’s energy transition by strengthening partnerships and contributing to the design of the financial architecture for the country’s energy sector.
Key outcomes included high-level commitments to align strategic priorities, such as developing a financial strategy for the energy sector’s Nationally Determined Contributions (NDCs) and promoting green finance initiatives, including green bonds and carbon financing. Additionally, the mission explored establishing financial innovation labs and creating facilities to structure investment-ready projects.</t>
  </si>
  <si>
    <t>The consulting firm awarded to formulate the roadmap, financial strategy, and update the regulatory has been DEUMAN, which received the highest rating among five companies evaluated. The consultancy will begin in January 2025,under the supervision of UNDP Bolivia, with support from the Energy Hub of the UNDP regional office and in coordination with the Ministry of Hydrocarbons and Energy, the Ministry of Development Planning, and the Plurinational Authority of Mother Earth. The delivery of the final products is expected by the end of April, pending review and validation with the counterpart.
In response to the request made by the Ministry of Hydrocarbons and Energy through the Vice Ministry of Planning and Energy Development, the service of editing and layout of the documents of the National Energy Balance (BEN) and Departmental Energy Balance (BED) 2023 is being carried out in two formats: i) Complete documents and ii) brochures/executive summaries. The National and Departmental Balances are technical documents prepared within the framework of transparency policies and access to information on a strategic issue such as the energy sector. To date, the BEN and BED brochures have been prepared and validated by the VPyDE, for subsequent printing and publication in physical format, as requested by the counterpart. Regarding the complete BEN and BED documents, the conclusion of their editing and layout is estimated for the end of February, in which case only digital publication will be carried out. These documents will be highly useful as inputs to achieve the deliverables related to the energy sector.</t>
  </si>
  <si>
    <r>
      <rPr>
        <b/>
        <sz val="10"/>
        <color rgb="FF000000"/>
        <rFont val="Calibri Light"/>
        <family val="2"/>
        <scheme val="major"/>
      </rPr>
      <t xml:space="preserve">Deliverable 1.1.2.1: Roadmap for the implementation of NDCs for the energy sector.
</t>
    </r>
    <r>
      <rPr>
        <sz val="10"/>
        <color rgb="FF000000"/>
        <rFont val="Calibri Light"/>
        <family val="2"/>
        <scheme val="major"/>
      </rPr>
      <t>The roadmap focuses on the promotion of renewable energies, energy efficiency and the reduction of greenhouse gas emissions. The roadmap aims to include measures to improve efficiency in energy generation and distribution, diversification of the energy matrix and encouraging private sector participation in renewable energy investment</t>
    </r>
  </si>
  <si>
    <t xml:space="preserve">Activity 1.1.2.1.1: Formulation of the Roadmap for the implementation of NDCs for the energy sector. 
</t>
  </si>
  <si>
    <t>nder</t>
  </si>
  <si>
    <t xml:space="preserve">ToRs have been developed for the lead consultant to coordinate the project to support the implementation of NDCs in the energy sector (BMWK-Energy). This consultant will also have the responsibility of preparing the roadmap for the implementation of the NDC in the country in the energy sector which will be fed with the inputs of the other deliverables of the BMWK-Energy project.  The hiring of the consultant is expected in the second quarter of the year. The country office has also already engaged with key governmental entities crucial for the implementation of NDCs in the energy sector. These included the Plurinational Authority of Mother Earth within the Ministry of Environment (APMD), the Ministry of Economy, the Vice Ministry of Planning, the Ministry of Energy, and the Financial System Supervision Authority.  In this quarter, in an interview with the Ministry of Energy, they mentioned to the country office that they need to devise an energy transition strategy aimed at reducing subsidies and fossil fuel imports—this is particularly pertinent given the country's fiscal and foreign exchange deficit. Additionally, there is a call to create financial instruments to facilitate the NDCs' implementation, primarily through sustainable bonds, a green taxonomy, and the oversight of public climate finance. In the other hand, the Ministry of Economy has expressed interest in exploring the development of biodiesel using a native oil palm species to displace diesel imports and to perform a study about prices in the energy sector particularly regarding the natural gas and diesel pricing schemes. Our project aligns with these governmental expectations, and the country office has established close coordination for its development, having already pinpointed the relevant counterparts. </t>
  </si>
  <si>
    <t xml:space="preserve">Due to the time necessary for the Ministry of Hydrocarbons and Energy, the Plurinational Authority of Mother Earth and the Vice Ministry of Planning and Coordination to reach an agreement, the contracting of this consultancy has changed from IC modality to having a responsible partner in charge of develop: the roadmap, the financing resource mobilization strategy and the updating of the regulatory and regulatory framework. The TDRs have been adjusted for this purpose.
In coordination with the Vice Ministry of Exploration and Exploitation of Energy Resources, a consultancy is being conducted to develop a methodological proposal for calculating natural gas prices at the inspection point for the domestic market. This proposal will take into account projects related to hydrocarbon exploration and exploitation, in line with the Bolivia 2050 National Energy Transition Strategy.
The expected outcomes of the consultancy include: a document detailing the diagnosis of natural gas pricing in the domestic market; an analysis and evaluation of the hydrocarbon exploration and exploitation project portfolio; and a proposal for measures to ensure price sustainability, along with financing alternatives.
</t>
  </si>
  <si>
    <t>See explanation on cell AQ4.
Regarding the consultancy on the update of the price of gas in Bolivia, it was finalized with the following conclusions:
1.	Bolivia has significant natural gas potential to supply the country in the short term
2.	Under current conditions, no exploration project presents conditions of economic feasibility
3.	To adequately achieve the energy transition from gas, an adjustment in the market price is necessary, for which greater investment in exploration is needed
4.	It is necessary for the State to promote goals that allow controlling the increase in domestic demand for natural gas and at the same time the entry of renewable energy projects that help to allocate more gas to export markets</t>
  </si>
  <si>
    <t>See explanation on cell AQ4</t>
  </si>
  <si>
    <r>
      <t xml:space="preserve">The government is now developing the NDC implementation plan focusing in 4 prioritized sectors: water, energy, forest and agriculture. The development of this plan has already 2 partners that are contributing to the development of the roadmaps for the forest sector (AFD) and the water sector (GIZ). This RSL is looking for partners that contribute to the development of the energy and agriculture sector an we believe that as UNDP we can contribute to the energy sector if we have these funds approved. Also this will be very well aligned with the rest of the portfolio the CO has in the country regarding the energy sector, and also it will be aligned with the 4th National communication that UNDP will be implementing in the next years. </t>
    </r>
    <r>
      <rPr>
        <sz val="10"/>
        <color rgb="FFFF0000"/>
        <rFont val="Calibri Light"/>
        <family val="2"/>
        <scheme val="major"/>
      </rPr>
      <t xml:space="preserve">The participation of the country's national gender authority and women's groups should be considered in the formulation of the roadmap. The check list prepared by the Climate Promise will be taken into account as a reference for gender consideration. Likewise, when planning the roadmap it will be important to clarify how gender considerations will be taken into account and what structural barriers will address. </t>
    </r>
  </si>
  <si>
    <t xml:space="preserve">Activity 1.1.2.1.1.2: Benchmarking and international advice.
</t>
  </si>
  <si>
    <t>https://undp.sharepoint.com/:b:/r/sites/ClimatePromise/Shared%20Documents/General/Progress%20Reports/CP2%20Progress%20Reports/Latin%20America%20and%20the%20Caribbean/Bolivia/Bolivia%20Knowledge%20Product/2024/Q3-2024/Natural%20Gas%20Pricing%20Study%20consultancy_Presentation.pdf?csf=1&amp;web=1&amp;e=uRNl6Z</t>
  </si>
  <si>
    <t xml:space="preserve">Activity 1.1.2.1.3: Socialization and publication of the roadmap.
</t>
  </si>
  <si>
    <t>https://undp.sharepoint.com/:b:/r/sites/ClimatePromise/Shared%20Documents/General/Progress%20Reports/CP2%20Progress%20Reports/Latin%20America%20and%20the%20Caribbean/Bolivia/Bolivia%20Knowledge%20Product/2024/Q3-2024/Natural%20Gas%20Pricing%20Study%20consultancy.pdf?csf=1&amp;web=1&amp;e=LZkEIu</t>
  </si>
  <si>
    <t xml:space="preserve">1.3.1.	Number of countries which have developed finance strategies/ plans for their climate agenda, including those linked to Integrated National Financing Framework, development plans and/or green recovery strategies, and those that are gender responsive
</t>
  </si>
  <si>
    <r>
      <rPr>
        <b/>
        <sz val="10"/>
        <color rgb="FF000000"/>
        <rFont val="Calibri Light"/>
        <family val="2"/>
      </rPr>
      <t xml:space="preserve">Deliverable 1.3.1.1: Strategy for resource mobilization and financing for the implementation of NDCs in the energy sector.
</t>
    </r>
    <r>
      <rPr>
        <sz val="10"/>
        <color rgb="FF000000"/>
        <rFont val="Calibri Light"/>
        <family val="2"/>
      </rPr>
      <t>It considers innovative mechanisms and instruments for financing: issuance of thematic bonds, creation of investment funds, tax incentives, generation of public-private agreements, etc</t>
    </r>
  </si>
  <si>
    <t>Activity 1.3.1.1.1: Development of the strategy for resource mobilization and financing for the implementation of NDCs in the energy sector.</t>
  </si>
  <si>
    <t>The ToR has been prepared for the consultant who will be in charge of developing the Strategy for resource mobilization and financing for the implementation of NDCs in the energy sector. The hiring of the consultant is expected in the second quarter of the year. The country office has already met with the key actors to comment on the scope of the support. In this regard, they informed us that there is a ministerial agreement indicating that the Vice Ministry of Planning is tasked with leading the management of climate financing. Therefore, coordination regarding the finance strategy development should be directed to them, with copies to other involved stakeholders. They mentioned that the Inter-American Development Bank has been supporting the Vice Ministry of Planning in the development of a climate financing strategy, which will be ready in April 2024. However, it was agreed that our project support could perfectly enhance it to facilitate its implementation in the energy sector.</t>
  </si>
  <si>
    <t xml:space="preserve">Activity 1.3.1.1.2: Creation of a national investment dialogue platform on energy which includes the participation of public and private institutions and investors of the energy sector, and the financial system. </t>
  </si>
  <si>
    <r>
      <rPr>
        <sz val="10"/>
        <color rgb="FF000000"/>
        <rFont val="Calibri Light"/>
        <family val="2"/>
        <scheme val="major"/>
      </rPr>
      <t xml:space="preserve">In this dialogue platform, representatives of the financial system would coordinate with representatives of the energy sector to validate and propose the elements of the strategy. This include  the Ministry of Hydrocarbons and Energies , the Financial System Supervisory Authority, Ministry of Economy and Public Finance , Association of Private Banks of Bolivia, Prodcutive Development Bank( BDP), among others. </t>
    </r>
    <r>
      <rPr>
        <sz val="10"/>
        <color rgb="FFFF0000"/>
        <rFont val="Calibri Light"/>
        <family val="2"/>
        <scheme val="major"/>
      </rPr>
      <t>The dialogue should address how investment can promote gender equality in aspects such as job creation, ownership of energy assets, among others.</t>
    </r>
  </si>
  <si>
    <t xml:space="preserve">Not Applicable </t>
  </si>
  <si>
    <t>The Eco-efficiency project with GEF funds has concluded its PIF phase and the PPG has been prepared, whose start-up workshop is scheduled for September 2024.</t>
  </si>
  <si>
    <r>
      <rPr>
        <b/>
        <sz val="10"/>
        <color rgb="FF000000"/>
        <rFont val="Calibri Light"/>
        <family val="2"/>
        <scheme val="major"/>
      </rPr>
      <t xml:space="preserve">Deliverable 1.5.1.1: Gap analysis for the fulfillment of the NDCs energy sector goals.
</t>
    </r>
    <r>
      <rPr>
        <sz val="10"/>
        <color rgb="FF000000"/>
        <rFont val="Calibri Light"/>
        <family val="2"/>
        <scheme val="major"/>
      </rPr>
      <t xml:space="preserve">Some of the main gaps identified are:
 o Dependence on natural gas .
 o Fossil fuel subsidies.
 o Need for investment in clean energy and technology.
 o Weak institutional capacity.
 o Diversify financing mechanisms   
</t>
    </r>
  </si>
  <si>
    <t>Activity 1.5.1.1.1: Develop the gap analysis for the fulfillment of the NDCs energy sector goals</t>
  </si>
  <si>
    <t>Deliverable 2.2.1.1: A set of recommended gender and social inclusive actions in the areas of adaptation, mitigation, and climate finance to ensure gender responsiveness and inclusivity considerations are included in the LTS.</t>
  </si>
  <si>
    <t>Activity 2.2.1.1.1: Development of a study to identify and recommend gender equality actions that promote women's access to financial resources in relation to mitigation and adaptation actions and processes.</t>
  </si>
  <si>
    <t>5 = Work Completed</t>
  </si>
  <si>
    <t xml:space="preserve">The study aimed at identifying and recommending gender equality actions to promote women's access to financial resources concerning mitigation and adaptation actions and processes has been completed. This also included a proposal for the Territorialization Strategy and its associated regulatory proposal. Practical Action, a consulting firm, was contracted for the development of this deliverable. The methodology applied was participatory, involving field pilot interventions in adaptation/mitigation to produce guidelines on integrating a gender perspective into Long-Term Strategies (LTS).
The pilot interventions sought to replicate successful experiences from projects such as Energising Development (EnDev) executed by GIZ and the GEF Small Grants Programme in Bolivia executed by UNDP. These interventions aimed to address the diminishing water supply by utilizing subterranean water pumps powered by solar energy, thus replacing diesel pumps. They were implemented across 14 organizations in 3 municipalities, benefiting over 2054 individuals, of which 54% (1105) were women and 46% (949) were men. Insights from the lessons learned and diagnostic assessments of these pilots informed this deliverable.
Activities included consultation workshops and training sessions for 356 individuals, of which 50% were women. Additionally, audiovisual pieces were created in three languages (Aymara, Quechua, and Spanish) addressing the impact of climate change and providing gender-focused recommendations for adaptation and mitigation, along with infographics.
</t>
  </si>
  <si>
    <t>https://undp.sharepoint.com/:b:/r/sites/ClimatePromise/Shared%20Documents/General/Progress%20Reports/CP2%20Progress%20Reports/Latin%20America%20and%20the%20Caribbean/Bolivia/Bolivia%20Knowledge%20Product/2024/Q1-2024/Inf%20final%20y%20anexos%20recommendationsLTS/Anexo%2026.%20Recommendations%20for%20LTS.pdf?csf=1&amp;web=1&amp;e=brkBEj</t>
  </si>
  <si>
    <t>Deliverable 2.2.1.2: Territorialization strategy of territorial climate action plans with municipalities and indigenous peoples and associated regulation proposal.</t>
  </si>
  <si>
    <t>Activity 2.2.1.2.1: Elaboration of a Territorialization Strategy and associated regulatory proposal.</t>
  </si>
  <si>
    <t>See the cell above.</t>
  </si>
  <si>
    <t>https://undp.sharepoint.com/:b:/r/sites/ClimatePromise/Shared%20Documents/General/Progress%20Reports/CP2%20Progress%20Reports/Latin%20America%20and%20the%20Caribbean/Bolivia/Bolivia%20Knowledge%20Product/2024/Q1-2024/Inf%20final%20y%20anexos%20recommendationsLTS/Anexo%2045.%20Territorialization%20Strategy.pdf?csf=1&amp;web=1&amp;e=QUdHoF</t>
  </si>
  <si>
    <r>
      <rPr>
        <b/>
        <sz val="10"/>
        <color rgb="FF000000"/>
        <rFont val="Calibri Light"/>
        <family val="2"/>
        <scheme val="major"/>
      </rPr>
      <t xml:space="preserve">Deliverable 3.1.1.1. Territorial consultative platform for the NDC of the energy sector. 
</t>
    </r>
    <r>
      <rPr>
        <sz val="10"/>
        <color rgb="FF000000"/>
        <rFont val="Calibri Light"/>
        <family val="2"/>
        <scheme val="major"/>
      </rPr>
      <t>Under the already set platform approach of the government, promote the articulation, planning, territorial management and contribute to operational decision-making on climate change issues that affect compliance with NDCs</t>
    </r>
  </si>
  <si>
    <t>Activity 3.1.1.1.1: Construction of territorial consultative platform for the NDC of the energy sector</t>
  </si>
  <si>
    <r>
      <t xml:space="preserve">There is a coordination platform that the government has in place to ensure that all different ministries (including energy) are part of the implementation of the NDC roadmaps. The government informed that there are several activities and policies that have been developed and they are not harmonized at territorial level and sometimes are even contradictory; therefore it would be really necessary to provide support to these coordination platform as one of the main enablers for the implementation of the NDC in all sectors, including energy. Key territorial social actors, will  be included in the platform (CSO: Indigenous organizations, </t>
    </r>
    <r>
      <rPr>
        <sz val="10"/>
        <color rgb="FFFF0000"/>
        <rFont val="Calibri Light"/>
        <family val="2"/>
        <scheme val="major"/>
      </rPr>
      <t>women´s groups</t>
    </r>
    <r>
      <rPr>
        <sz val="10"/>
        <color rgb="FF000000"/>
        <rFont val="Calibri Light"/>
        <family val="2"/>
        <scheme val="major"/>
      </rPr>
      <t>, citizen platforms, Municipality Asociations, among others).</t>
    </r>
  </si>
  <si>
    <t>Deliverable 3.1.1.2. Subsectorial consultative plataforms for de NDC of energy sector.</t>
  </si>
  <si>
    <t>Activity 3.1.1.2.1: Construction of subsectorial consultative platforms for the NDC of the energy sector.</t>
  </si>
  <si>
    <t>Deliverable 3.1.1.3 Report of the I Forum of Energy Transition in Bolivia</t>
  </si>
  <si>
    <r>
      <rPr>
        <b/>
        <sz val="10"/>
        <color rgb="FF000000"/>
        <rFont val="Calibri Light"/>
        <family val="2"/>
        <scheme val="major"/>
      </rPr>
      <t xml:space="preserve">Activity 3.1.1.3.1: Organization of the I Forum of Energy Transition in Bolivia with the participation of actors from the private sector, </t>
    </r>
    <r>
      <rPr>
        <b/>
        <sz val="10"/>
        <color rgb="FFFF0000"/>
        <rFont val="Calibri Light"/>
        <family val="2"/>
        <scheme val="major"/>
      </rPr>
      <t>women´s groups</t>
    </r>
    <r>
      <rPr>
        <b/>
        <sz val="10"/>
        <color rgb="FF000000"/>
        <rFont val="Calibri Light"/>
        <family val="2"/>
        <scheme val="major"/>
      </rPr>
      <t xml:space="preserve">, academia, etc. </t>
    </r>
  </si>
  <si>
    <t xml:space="preserve">Under the leadership of the Ministry of Hydrocarbons and Energy, and with the support of the IDB and UNDP, the International Forum on Energy Transition – Bolivia 2050 was organized, targeting both public and private stakeholders in the energy sector. The forum aimed to contribute to the development of the Bolivia 2050 National Energy Strategy, focusing on a sustainable, efficient, inclusive, resilient, and accessible energy transition that respects Mother Earth while promoting the country's comprehensive development.
The event provided a platform for dialogue with broad participation, enabling the exchange of ideas and the identification of opportunities to advance energy policy in areas such as hydrocarbon investment, climate financing, biofuels, renewable energy, energy efficiency, and alternative energy sources. The forum's conclusions and key messages will be compiled into a document, which will be published after incorporating feedback from the Ministry of Hydrocarbons and Energy
</t>
  </si>
  <si>
    <t xml:space="preserve">https://www.mhe.gob.bo/2024/05/17/foro-transicion-energetica-bolivia-2050-abre-espacio-de-dialogo-hacia-politica-inclusiva-a-largo-plazo/
</t>
  </si>
  <si>
    <t>Deliverable 3.1.2.1  Energy Transition Plaform with private sector for NDC implementation</t>
  </si>
  <si>
    <t>Activity 3.1.2.1.1: Implementation of the Energy Transition Plaform with private sector in coordination with the Bolivia Global Compact.</t>
  </si>
  <si>
    <t>https://www.undp.org/es/bolivia/noticias/arranco-debate-nacional-sobre-alternativas-para-nueva-matriz-energetica</t>
  </si>
  <si>
    <t>Risk type</t>
  </si>
  <si>
    <t>Report completion Status</t>
  </si>
  <si>
    <t>Status of Activities (Updated)</t>
  </si>
  <si>
    <t>Risk</t>
  </si>
  <si>
    <t xml:space="preserve">Social and Environmental </t>
  </si>
  <si>
    <t>Low</t>
  </si>
  <si>
    <t xml:space="preserve">Social &amp; Environmental/Human rights </t>
  </si>
  <si>
    <t xml:space="preserve">Financial </t>
  </si>
  <si>
    <t>On Track (In Progress)</t>
  </si>
  <si>
    <t>1= Cancelled</t>
  </si>
  <si>
    <t>Social &amp; Environmental/Gender equality &amp; women’s empowerment</t>
  </si>
  <si>
    <t xml:space="preserve">Operational </t>
  </si>
  <si>
    <t>High</t>
  </si>
  <si>
    <t>Delayed</t>
  </si>
  <si>
    <t>Social &amp; Environmental/Grievances (Accountability to stakeholders)</t>
  </si>
  <si>
    <t>3 = Work in progress</t>
  </si>
  <si>
    <t xml:space="preserve">Social &amp; Environmental/Biodiversity conservation &amp; sustainable natural resource mgmt </t>
  </si>
  <si>
    <t>Cancelled</t>
  </si>
  <si>
    <t>4 = Work almost complete</t>
  </si>
  <si>
    <t>Social &amp; Environmental/Climate change &amp; disaster risks</t>
  </si>
  <si>
    <t xml:space="preserve">Regulatory </t>
  </si>
  <si>
    <t xml:space="preserve">Social &amp; Environmental/Community health, safety &amp; security </t>
  </si>
  <si>
    <t xml:space="preserve">Social &amp; Environmental/Cultural heritage </t>
  </si>
  <si>
    <t>Safety and Security</t>
  </si>
  <si>
    <t>Social &amp; Environmental/Displacement &amp; resettlement</t>
  </si>
  <si>
    <t>Social &amp; Environmental/Indigenous peoples</t>
  </si>
  <si>
    <t>Social &amp; Environmental/Labour &amp; working conditions</t>
  </si>
  <si>
    <t>Social &amp; Environmental/Pollution prevention &amp; resource efficiency</t>
  </si>
  <si>
    <t>Social &amp; Environmental/Stakeholder engagement</t>
  </si>
  <si>
    <t>Social &amp; Environmental/Sexual exploitation &amp; abuse</t>
  </si>
  <si>
    <t>Financial/Cost recovery</t>
  </si>
  <si>
    <t>Financial/Value for money</t>
  </si>
  <si>
    <t>Financial/Corruption &amp; fraud</t>
  </si>
  <si>
    <t>Financial/Fluctuation in credit rate, market, currency</t>
  </si>
  <si>
    <t xml:space="preserve">Financial/Delivery </t>
  </si>
  <si>
    <t>Financial/Budget availability &amp; cash flow</t>
  </si>
  <si>
    <t>Operational/Responsiveness to audit &amp; evaluations (Delays in the conduct of and implementation of recommendations)</t>
  </si>
  <si>
    <t xml:space="preserve">Operational/Leadership &amp; management </t>
  </si>
  <si>
    <t>Operational/Flexibility &amp; opportunity management</t>
  </si>
  <si>
    <t>Operational/Reporting &amp; communication</t>
  </si>
  <si>
    <t xml:space="preserve">Operational/Partners’ engagement </t>
  </si>
  <si>
    <t>Operational/Transition &amp; exit strategy</t>
  </si>
  <si>
    <t xml:space="preserve">Operational/Occupational safety, health &amp; well-being </t>
  </si>
  <si>
    <t>Operational/Capacities of the partners</t>
  </si>
  <si>
    <t>Organizational/Governance</t>
  </si>
  <si>
    <t>Organizational/Execution capacity</t>
  </si>
  <si>
    <t>Organizational/Implementation arrangements</t>
  </si>
  <si>
    <t>Organizational/Accountability</t>
  </si>
  <si>
    <t>Organizational/Monitoring &amp; oversight</t>
  </si>
  <si>
    <t xml:space="preserve">Organizational/Knowledge management </t>
  </si>
  <si>
    <t>Organizational/Human Resources</t>
  </si>
  <si>
    <t>Organizational/Internal control</t>
  </si>
  <si>
    <t>Organizational/Procurement</t>
  </si>
  <si>
    <t xml:space="preserve">Reputational/Public opinion &amp; media </t>
  </si>
  <si>
    <t>Reputational/Engagement w/ private sector partnership</t>
  </si>
  <si>
    <t>Reputational/Code of conduct &amp; ethics</t>
  </si>
  <si>
    <t>Reputational/Communications</t>
  </si>
  <si>
    <t>Reputational/Stakeholder management</t>
  </si>
  <si>
    <t>Reputational/Exposure to entities involved in money laundering &amp; terrorism financing</t>
  </si>
  <si>
    <t>Regulatory/Changes in the regulatory framework within the country of operation</t>
  </si>
  <si>
    <t>Regulatory/Changes in the international regulatory framework affecting the whole organization</t>
  </si>
  <si>
    <t>Regulatory/Deviation from UNDP internal rules &amp; regulations</t>
  </si>
  <si>
    <t>Strategic/Alignment with UNDP strategic priorities</t>
  </si>
  <si>
    <t>Strategic/UN system coordination &amp; reform</t>
  </si>
  <si>
    <t>Strategic/Stakeholder relations &amp; partnerships</t>
  </si>
  <si>
    <t xml:space="preserve">Strategic/Competition </t>
  </si>
  <si>
    <t>Strategic/Government commitment</t>
  </si>
  <si>
    <t>Strategic/Change/turnover in government</t>
  </si>
  <si>
    <t>Strategic/Alignment with national priorities</t>
  </si>
  <si>
    <t>Strategic/Innovating, piloting, experimenting</t>
  </si>
  <si>
    <t>Safety &amp; security/Armed conflict</t>
  </si>
  <si>
    <t xml:space="preserve">Safety &amp; security/Political instability </t>
  </si>
  <si>
    <t>Safety &amp; security/Terrorism</t>
  </si>
  <si>
    <t>Safety &amp; security/Crime</t>
  </si>
  <si>
    <t>Safety &amp; security/Civil unrest</t>
  </si>
  <si>
    <t>Safety &amp; security/Natural hazards</t>
  </si>
  <si>
    <t xml:space="preserve">Safety &amp; security/Manmade hazards                       </t>
  </si>
  <si>
    <t>Safety &amp; security/Cyber security &amp; threats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</si>
</sst>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_-* #,##0.00\ _€_-;\-* #,##0.00\ _€_-;_-* &quot;-&quot;??\ _€_-;_-@_-"/>
  </numFmts>
  <fonts count="95">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3.5"/>
      <color rgb="FF000000"/>
      <name val="Calibri"/>
      <family val="2"/>
      <scheme val="minor"/>
    </font>
    <font>
      <sz val="9"/>
      <color theme="1"/>
      <name val="Arial"/>
      <family val="2"/>
    </font>
    <font>
      <sz val="9"/>
      <name val="Arial"/>
      <family val="2"/>
    </font>
    <font>
      <b/>
      <sz val="18"/>
      <name val="Calibri"/>
      <family val="2"/>
    </font>
    <font>
      <b/>
      <sz val="18"/>
      <color rgb="FF000000"/>
      <name val="Calibri"/>
      <family val="2"/>
    </font>
    <font>
      <b/>
      <u/>
      <sz val="18"/>
      <color rgb="FF000000"/>
      <name val="Calibri"/>
      <family val="2"/>
    </font>
    <font>
      <b/>
      <sz val="18"/>
      <color rgb="FF00B0F0"/>
      <name val="Calibri"/>
      <family val="2"/>
    </font>
    <font>
      <b/>
      <sz val="18"/>
      <name val="Calibri"/>
      <family val="2"/>
      <scheme val="minor"/>
    </font>
    <font>
      <b/>
      <sz val="12"/>
      <color rgb="FFC00000"/>
      <name val="Calibri"/>
      <family val="2"/>
      <scheme val="minor"/>
    </font>
    <font>
      <b/>
      <sz val="14"/>
      <color rgb="FFFF0000"/>
      <name val="Calibri Light (heading)"/>
    </font>
    <font>
      <i/>
      <sz val="11"/>
      <color theme="0" tint="-0.499984740745262"/>
      <name val="Calibri"/>
      <family val="2"/>
      <scheme val="minor"/>
    </font>
    <font>
      <sz val="11"/>
      <color theme="0" tint="-0.499984740745262"/>
      <name val="Calibri"/>
      <family val="2"/>
      <scheme val="minor"/>
    </font>
    <font>
      <b/>
      <sz val="14"/>
      <name val="Calibri Light (heading)"/>
    </font>
    <font>
      <b/>
      <sz val="11"/>
      <color theme="4" tint="-0.249977111117893"/>
      <name val="Calibri"/>
      <family val="2"/>
      <scheme val="minor"/>
    </font>
    <font>
      <i/>
      <sz val="11"/>
      <color theme="1" tint="0.249977111117893"/>
      <name val="Calibri"/>
      <family val="2"/>
      <scheme val="minor"/>
    </font>
    <font>
      <i/>
      <sz val="11"/>
      <color rgb="FF808080"/>
      <name val="Calibri"/>
      <family val="2"/>
      <scheme val="minor"/>
    </font>
    <font>
      <sz val="11"/>
      <color theme="5" tint="-0.249977111117893"/>
      <name val="Calibri"/>
      <family val="2"/>
      <scheme val="minor"/>
    </font>
    <font>
      <sz val="11"/>
      <color rgb="FF808080"/>
      <name val="Calibri"/>
      <family val="2"/>
      <scheme val="minor"/>
    </font>
    <font>
      <sz val="11"/>
      <name val="Calibri"/>
      <family val="2"/>
      <scheme val="minor"/>
    </font>
    <font>
      <b/>
      <sz val="11"/>
      <color rgb="FF000000"/>
      <name val="Calibri"/>
      <family val="2"/>
    </font>
    <font>
      <sz val="10"/>
      <color rgb="FF000000"/>
      <name val="Calibri"/>
      <family val="2"/>
    </font>
    <font>
      <sz val="11"/>
      <color theme="5" tint="-0.249977111117893"/>
      <name val="Calibri"/>
      <family val="2"/>
    </font>
    <font>
      <b/>
      <sz val="11"/>
      <color theme="1"/>
      <name val="Calibri"/>
      <family val="2"/>
    </font>
    <font>
      <sz val="11"/>
      <color rgb="FFC65911"/>
      <name val="Calibri"/>
      <family val="2"/>
    </font>
    <font>
      <b/>
      <sz val="11"/>
      <color theme="5" tint="-0.249977111117893"/>
      <name val="Calibri"/>
      <family val="2"/>
    </font>
    <font>
      <b/>
      <sz val="11"/>
      <name val="Calibri"/>
      <family val="2"/>
    </font>
    <font>
      <sz val="10"/>
      <color theme="5" tint="-0.249977111117893"/>
      <name val="Calibri"/>
      <family val="2"/>
    </font>
    <font>
      <b/>
      <sz val="11"/>
      <color rgb="FF000000"/>
      <name val="Calibri"/>
      <family val="2"/>
      <scheme val="minor"/>
    </font>
    <font>
      <sz val="10"/>
      <color rgb="FFC65911"/>
      <name val="Calibri"/>
      <family val="2"/>
      <scheme val="minor"/>
    </font>
    <font>
      <b/>
      <sz val="11"/>
      <name val="Calibri"/>
      <family val="2"/>
      <scheme val="minor"/>
    </font>
    <font>
      <sz val="10"/>
      <color theme="5" tint="-0.249977111117893"/>
      <name val="Calibri"/>
      <family val="2"/>
      <scheme val="minor"/>
    </font>
    <font>
      <sz val="10"/>
      <color theme="1"/>
      <name val="Calibri Light"/>
      <family val="2"/>
      <scheme val="major"/>
    </font>
    <font>
      <b/>
      <sz val="10"/>
      <color theme="1"/>
      <name val="Calibri Light"/>
      <family val="2"/>
      <scheme val="major"/>
    </font>
    <font>
      <sz val="10"/>
      <name val="Calibri Light"/>
      <family val="2"/>
      <scheme val="major"/>
    </font>
    <font>
      <u/>
      <sz val="10"/>
      <name val="Calibri Light"/>
      <family val="2"/>
      <scheme val="major"/>
    </font>
    <font>
      <sz val="10"/>
      <color rgb="FF000000"/>
      <name val="Calibri Light"/>
      <family val="2"/>
    </font>
    <font>
      <u/>
      <sz val="10"/>
      <color rgb="FF000000"/>
      <name val="Calibri Light"/>
      <family val="2"/>
    </font>
    <font>
      <sz val="10"/>
      <color rgb="FF000000"/>
      <name val="Calibri Light"/>
      <family val="2"/>
      <scheme val="major"/>
    </font>
    <font>
      <b/>
      <sz val="10"/>
      <color rgb="FF000000"/>
      <name val="Calibri Light"/>
      <family val="2"/>
      <scheme val="major"/>
    </font>
    <font>
      <b/>
      <sz val="20"/>
      <color theme="1"/>
      <name val="Calibri Light"/>
      <family val="2"/>
      <scheme val="major"/>
    </font>
    <font>
      <sz val="10"/>
      <color rgb="FFFF0000"/>
      <name val="Calibri Light"/>
      <family val="2"/>
      <scheme val="major"/>
    </font>
    <font>
      <b/>
      <sz val="10"/>
      <color rgb="FF000000"/>
      <name val="Calibri Light"/>
      <family val="2"/>
    </font>
    <font>
      <b/>
      <sz val="10"/>
      <name val="Calibri Light"/>
      <family val="2"/>
      <scheme val="major"/>
    </font>
    <font>
      <u/>
      <sz val="10"/>
      <color rgb="FF000000"/>
      <name val="Calibri Light"/>
      <family val="2"/>
      <scheme val="major"/>
    </font>
    <font>
      <sz val="10"/>
      <color rgb="FF000000"/>
      <name val="Times New Roman"/>
      <family val="1"/>
      <charset val="1"/>
    </font>
    <font>
      <b/>
      <sz val="20"/>
      <name val="Calibri Light"/>
      <family val="2"/>
      <scheme val="major"/>
    </font>
    <font>
      <b/>
      <sz val="20"/>
      <color rgb="FF000000"/>
      <name val="Calibri Light"/>
      <family val="2"/>
    </font>
    <font>
      <u/>
      <sz val="10"/>
      <color rgb="FF000000"/>
      <name val="Calibri Light (heading)"/>
    </font>
    <font>
      <sz val="10"/>
      <color rgb="FF000000"/>
      <name val="Calibri Light (heading)"/>
    </font>
    <font>
      <b/>
      <sz val="10"/>
      <color rgb="FFFF0000"/>
      <name val="Calibri Light"/>
      <family val="2"/>
      <scheme val="major"/>
    </font>
    <font>
      <u/>
      <sz val="10"/>
      <color rgb="FF000000"/>
      <name val="Calibri Light (Headings)"/>
    </font>
    <font>
      <u/>
      <sz val="11"/>
      <color theme="10"/>
      <name val="Calibri"/>
      <family val="2"/>
      <scheme val="minor"/>
    </font>
    <font>
      <b/>
      <sz val="18"/>
      <color rgb="FFC00000"/>
      <name val="Calibri"/>
      <family val="2"/>
      <scheme val="minor"/>
    </font>
    <font>
      <b/>
      <u/>
      <sz val="11"/>
      <color rgb="FFC00000"/>
      <name val="Calibri"/>
      <family val="2"/>
      <scheme val="minor"/>
    </font>
    <font>
      <sz val="10"/>
      <color rgb="FFC00000"/>
      <name val="Calibri Light"/>
      <family val="2"/>
      <scheme val="major"/>
    </font>
    <font>
      <sz val="16"/>
      <color rgb="FFFF0000"/>
      <name val="Calibri"/>
      <family val="2"/>
      <scheme val="minor"/>
    </font>
    <font>
      <b/>
      <sz val="22"/>
      <color rgb="FFFF0000"/>
      <name val="Calibri"/>
      <family val="2"/>
      <scheme val="minor"/>
    </font>
    <font>
      <sz val="16"/>
      <color theme="1"/>
      <name val="Calibri"/>
      <family val="2"/>
      <scheme val="minor"/>
    </font>
    <font>
      <sz val="10"/>
      <color theme="0"/>
      <name val="Calibri Light"/>
      <family val="2"/>
      <scheme val="major"/>
    </font>
    <font>
      <sz val="21"/>
      <color rgb="FF202124"/>
      <name val="Inherit"/>
      <charset val="1"/>
    </font>
    <font>
      <sz val="11"/>
      <color rgb="FFFFFFFF"/>
      <name val="Calibri"/>
      <family val="2"/>
      <scheme val="minor"/>
    </font>
    <font>
      <sz val="11"/>
      <color rgb="FF000000"/>
      <name val="Calibri"/>
      <family val="2"/>
      <scheme val="minor"/>
    </font>
    <font>
      <b/>
      <sz val="12"/>
      <name val="Calibri Light"/>
      <family val="2"/>
      <scheme val="major"/>
    </font>
    <font>
      <sz val="11"/>
      <color rgb="FFED7D31"/>
      <name val="Calibri"/>
      <family val="2"/>
      <scheme val="minor"/>
    </font>
    <font>
      <sz val="11"/>
      <color rgb="FFC65911"/>
      <name val="Calibri"/>
      <family val="2"/>
      <scheme val="minor"/>
    </font>
    <font>
      <b/>
      <sz val="12"/>
      <color theme="0" tint="-0.499984740745262"/>
      <name val="Calibri"/>
      <family val="2"/>
      <scheme val="minor"/>
    </font>
    <font>
      <sz val="10"/>
      <color theme="0" tint="-0.499984740745262"/>
      <name val="Calibri Light"/>
      <family val="2"/>
    </font>
    <font>
      <sz val="8"/>
      <name val="Calibri"/>
      <family val="2"/>
      <scheme val="minor"/>
    </font>
    <font>
      <b/>
      <sz val="18"/>
      <color theme="0" tint="-0.499984740745262"/>
      <name val="Calibri"/>
      <family val="2"/>
      <scheme val="minor"/>
    </font>
    <font>
      <b/>
      <sz val="10"/>
      <color theme="0" tint="-0.499984740745262"/>
      <name val="Calibri Light"/>
      <family val="2"/>
      <scheme val="major"/>
    </font>
    <font>
      <b/>
      <sz val="12"/>
      <color theme="0" tint="-0.499984740745262"/>
      <name val="Calibri Light"/>
      <family val="2"/>
      <scheme val="major"/>
    </font>
    <font>
      <b/>
      <u/>
      <sz val="11"/>
      <color theme="0" tint="-0.499984740745262"/>
      <name val="Calibri"/>
      <family val="2"/>
      <scheme val="minor"/>
    </font>
    <font>
      <sz val="10"/>
      <color theme="0" tint="-0.499984740745262"/>
      <name val="Calibri Light"/>
      <family val="2"/>
      <scheme val="major"/>
    </font>
    <font>
      <u/>
      <sz val="11"/>
      <color theme="0" tint="-0.499984740745262"/>
      <name val="Calibri"/>
      <family val="2"/>
      <scheme val="minor"/>
    </font>
    <font>
      <b/>
      <sz val="10"/>
      <color rgb="FFC00000"/>
      <name val="Calibri Light"/>
      <family val="2"/>
      <scheme val="major"/>
    </font>
    <font>
      <sz val="11"/>
      <color theme="1" tint="0.499984740745262"/>
      <name val="Calibri"/>
      <family val="2"/>
      <scheme val="minor"/>
    </font>
    <font>
      <sz val="10"/>
      <color theme="1" tint="0.499984740745262"/>
      <name val="Calibri Light"/>
      <family val="2"/>
    </font>
    <font>
      <sz val="10"/>
      <color theme="1" tint="0.499984740745262"/>
      <name val="Calibri"/>
      <family val="2"/>
    </font>
    <font>
      <sz val="10"/>
      <color theme="1" tint="0.499984740745262"/>
      <name val="Calibri"/>
      <family val="2"/>
      <scheme val="minor"/>
    </font>
    <font>
      <b/>
      <sz val="11"/>
      <color theme="1" tint="0.499984740745262"/>
      <name val="Calibri"/>
      <family val="2"/>
    </font>
    <font>
      <b/>
      <sz val="11"/>
      <color theme="1" tint="0.499984740745262"/>
      <name val="Calibri"/>
      <family val="2"/>
      <scheme val="minor"/>
    </font>
    <font>
      <sz val="8"/>
      <color theme="1"/>
      <name val="Calibri Light"/>
      <family val="2"/>
      <scheme val="major"/>
    </font>
    <font>
      <u/>
      <sz val="8"/>
      <color theme="10"/>
      <name val="Calibri"/>
      <family val="2"/>
      <scheme val="minor"/>
    </font>
    <font>
      <b/>
      <u/>
      <sz val="11"/>
      <color rgb="FFFF0000"/>
      <name val="Calibri"/>
      <family val="2"/>
      <scheme val="minor"/>
    </font>
    <font>
      <b/>
      <sz val="12"/>
      <color theme="1" tint="0.499984740745262"/>
      <name val="Calibri Light"/>
      <family val="2"/>
      <scheme val="major"/>
    </font>
    <font>
      <b/>
      <sz val="10"/>
      <color theme="1" tint="0.499984740745262"/>
      <name val="Calibri Light"/>
      <family val="2"/>
      <scheme val="major"/>
    </font>
    <font>
      <b/>
      <u/>
      <sz val="11"/>
      <color theme="1" tint="0.499984740745262"/>
      <name val="Calibri"/>
      <family val="2"/>
      <scheme val="minor"/>
    </font>
    <font>
      <sz val="10"/>
      <color theme="1" tint="0.499984740745262"/>
      <name val="Calibri Light"/>
      <family val="2"/>
      <scheme val="major"/>
    </font>
    <font>
      <sz val="8"/>
      <color theme="1" tint="0.499984740745262"/>
      <name val="Calibri Light"/>
      <family val="2"/>
      <scheme val="major"/>
    </font>
    <font>
      <u/>
      <sz val="8"/>
      <color theme="1" tint="0.499984740745262"/>
      <name val="Calibri"/>
      <family val="2"/>
      <scheme val="minor"/>
    </font>
    <font>
      <u/>
      <sz val="11"/>
      <color theme="1" tint="0.499984740745262"/>
      <name val="Calibri"/>
      <family val="2"/>
      <scheme val="minor"/>
    </font>
  </fonts>
  <fills count="16">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theme="8" tint="0.79998168889431442"/>
        <bgColor rgb="FF000000"/>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rgb="FFFFFFCC"/>
        <bgColor indexed="64"/>
      </patternFill>
    </fill>
    <fill>
      <patternFill patternType="solid">
        <fgColor rgb="FFFFFF00"/>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rgb="FFF8F9FA"/>
        <bgColor indexed="64"/>
      </patternFill>
    </fill>
    <fill>
      <patternFill patternType="solid">
        <fgColor theme="2"/>
        <bgColor indexed="64"/>
      </patternFill>
    </fill>
    <fill>
      <patternFill patternType="solid">
        <fgColor theme="9"/>
        <bgColor indexed="64"/>
      </patternFill>
    </fill>
    <fill>
      <patternFill patternType="solid">
        <fgColor theme="3" tint="0.79998168889431442"/>
        <bgColor indexed="64"/>
      </patternFill>
    </fill>
  </fills>
  <borders count="31">
    <border>
      <left/>
      <right/>
      <top/>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diagonal/>
    </border>
    <border>
      <left style="medium">
        <color rgb="FF000000"/>
      </left>
      <right style="medium">
        <color rgb="FF000000"/>
      </right>
      <top style="medium">
        <color rgb="FF000000"/>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rgb="FF000000"/>
      </left>
      <right style="medium">
        <color rgb="FF000000"/>
      </right>
      <top style="thin">
        <color indexed="64"/>
      </top>
      <bottom style="medium">
        <color rgb="FF000000"/>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rgb="FF000000"/>
      </bottom>
      <diagonal/>
    </border>
    <border>
      <left style="thin">
        <color indexed="64"/>
      </left>
      <right style="medium">
        <color indexed="64"/>
      </right>
      <top style="thin">
        <color indexed="64"/>
      </top>
      <bottom style="thin">
        <color rgb="FF000000"/>
      </bottom>
      <diagonal/>
    </border>
  </borders>
  <cellStyleXfs count="6">
    <xf numFmtId="0" fontId="0" fillId="0" borderId="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0" fontId="55" fillId="0" borderId="0" applyNumberFormat="0" applyFill="0" applyBorder="0" applyAlignment="0" applyProtection="0"/>
  </cellStyleXfs>
  <cellXfs count="410">
    <xf numFmtId="0" fontId="0" fillId="0" borderId="0" xfId="0"/>
    <xf numFmtId="0" fontId="0" fillId="2" borderId="0" xfId="0" applyFill="1"/>
    <xf numFmtId="0" fontId="4" fillId="0" borderId="0" xfId="0" applyFont="1" applyAlignment="1">
      <alignment vertical="center"/>
    </xf>
    <xf numFmtId="0" fontId="5" fillId="0" borderId="0" xfId="0" applyFont="1" applyAlignment="1">
      <alignment horizontal="left" vertical="top"/>
    </xf>
    <xf numFmtId="0" fontId="6" fillId="0" borderId="0" xfId="0" applyFont="1" applyAlignment="1">
      <alignment vertical="top" wrapText="1"/>
    </xf>
    <xf numFmtId="0" fontId="0" fillId="3" borderId="0" xfId="0" applyFill="1"/>
    <xf numFmtId="0" fontId="11" fillId="0" borderId="0" xfId="0" applyFont="1" applyAlignment="1">
      <alignment horizontal="center" vertical="top" wrapText="1"/>
    </xf>
    <xf numFmtId="0" fontId="13" fillId="0" borderId="0" xfId="0" applyFont="1" applyAlignment="1">
      <alignment wrapText="1"/>
    </xf>
    <xf numFmtId="0" fontId="13" fillId="0" borderId="5" xfId="0" applyFont="1" applyBorder="1" applyAlignment="1">
      <alignment wrapText="1"/>
    </xf>
    <xf numFmtId="0" fontId="2" fillId="5" borderId="6" xfId="0" applyFont="1" applyFill="1" applyBorder="1" applyAlignment="1">
      <alignment vertical="top"/>
    </xf>
    <xf numFmtId="0" fontId="2" fillId="5" borderId="10" xfId="0" applyFont="1" applyFill="1" applyBorder="1" applyAlignment="1">
      <alignment vertical="top" wrapText="1"/>
    </xf>
    <xf numFmtId="0" fontId="16" fillId="0" borderId="0" xfId="0" applyFont="1" applyAlignment="1">
      <alignment wrapText="1"/>
    </xf>
    <xf numFmtId="0" fontId="16" fillId="0" borderId="5" xfId="0" applyFont="1" applyBorder="1" applyAlignment="1">
      <alignment wrapText="1"/>
    </xf>
    <xf numFmtId="0" fontId="2" fillId="7" borderId="11" xfId="0" applyFont="1" applyFill="1" applyBorder="1" applyAlignment="1">
      <alignment vertical="top"/>
    </xf>
    <xf numFmtId="0" fontId="2" fillId="7" borderId="12" xfId="0" applyFont="1" applyFill="1" applyBorder="1" applyAlignment="1">
      <alignment vertical="top" wrapText="1"/>
    </xf>
    <xf numFmtId="0" fontId="0" fillId="3" borderId="0" xfId="0" applyFill="1" applyAlignment="1">
      <alignment wrapText="1"/>
    </xf>
    <xf numFmtId="0" fontId="0" fillId="0" borderId="0" xfId="0" applyAlignment="1">
      <alignment wrapText="1"/>
    </xf>
    <xf numFmtId="0" fontId="2" fillId="7" borderId="13" xfId="0" applyFont="1" applyFill="1" applyBorder="1" applyAlignment="1">
      <alignment horizontal="left" vertical="top" wrapText="1"/>
    </xf>
    <xf numFmtId="0" fontId="2" fillId="0" borderId="16" xfId="0" applyFont="1" applyBorder="1"/>
    <xf numFmtId="0" fontId="23" fillId="7" borderId="11" xfId="0" applyFont="1" applyFill="1" applyBorder="1" applyAlignment="1">
      <alignment vertical="top" wrapText="1"/>
    </xf>
    <xf numFmtId="0" fontId="2" fillId="7" borderId="12" xfId="0" applyFont="1" applyFill="1" applyBorder="1" applyAlignment="1">
      <alignment horizontal="left" vertical="top" wrapText="1"/>
    </xf>
    <xf numFmtId="0" fontId="26" fillId="7" borderId="12" xfId="0" applyFont="1" applyFill="1" applyBorder="1" applyAlignment="1">
      <alignment horizontal="left" vertical="top" wrapText="1"/>
    </xf>
    <xf numFmtId="0" fontId="2" fillId="7" borderId="16" xfId="0" applyFont="1" applyFill="1" applyBorder="1" applyAlignment="1">
      <alignment horizontal="left" vertical="top" wrapText="1"/>
    </xf>
    <xf numFmtId="0" fontId="28" fillId="7" borderId="11" xfId="0" applyFont="1" applyFill="1" applyBorder="1" applyAlignment="1">
      <alignment vertical="top" wrapText="1"/>
    </xf>
    <xf numFmtId="0" fontId="2" fillId="7" borderId="11" xfId="0" applyFont="1" applyFill="1" applyBorder="1" applyAlignment="1">
      <alignment vertical="top" wrapText="1"/>
    </xf>
    <xf numFmtId="0" fontId="29" fillId="7" borderId="8" xfId="0" applyFont="1" applyFill="1" applyBorder="1" applyAlignment="1">
      <alignment vertical="top" wrapText="1"/>
    </xf>
    <xf numFmtId="0" fontId="29" fillId="7" borderId="7" xfId="0" applyFont="1" applyFill="1" applyBorder="1" applyAlignment="1">
      <alignment vertical="top" wrapText="1"/>
    </xf>
    <xf numFmtId="0" fontId="2" fillId="7" borderId="7" xfId="0" applyFont="1" applyFill="1" applyBorder="1" applyAlignment="1">
      <alignment vertical="top" wrapText="1"/>
    </xf>
    <xf numFmtId="0" fontId="33" fillId="7" borderId="7" xfId="0" applyFont="1" applyFill="1" applyBorder="1" applyAlignment="1">
      <alignment vertical="top" wrapText="1"/>
    </xf>
    <xf numFmtId="0" fontId="2" fillId="7" borderId="9" xfId="0" applyFont="1" applyFill="1" applyBorder="1" applyAlignment="1">
      <alignment vertical="top" wrapText="1"/>
    </xf>
    <xf numFmtId="0" fontId="0" fillId="7" borderId="17" xfId="0" applyFill="1" applyBorder="1" applyAlignment="1">
      <alignment horizontal="center" vertical="top" wrapText="1"/>
    </xf>
    <xf numFmtId="0" fontId="2" fillId="7" borderId="16" xfId="0" applyFont="1" applyFill="1" applyBorder="1" applyAlignment="1">
      <alignment vertical="top" wrapText="1"/>
    </xf>
    <xf numFmtId="0" fontId="16" fillId="0" borderId="0" xfId="0" applyFont="1" applyAlignment="1">
      <alignment horizontal="left" wrapText="1"/>
    </xf>
    <xf numFmtId="0" fontId="0" fillId="7" borderId="0" xfId="0" applyFill="1"/>
    <xf numFmtId="0" fontId="35" fillId="0" borderId="0" xfId="0" applyFont="1" applyAlignment="1">
      <alignment wrapText="1"/>
    </xf>
    <xf numFmtId="0" fontId="35" fillId="0" borderId="0" xfId="0" applyFont="1" applyAlignment="1">
      <alignment horizontal="center" wrapText="1"/>
    </xf>
    <xf numFmtId="0" fontId="35" fillId="0" borderId="0" xfId="0" applyFont="1"/>
    <xf numFmtId="0" fontId="36" fillId="7" borderId="7" xfId="0" applyFont="1" applyFill="1" applyBorder="1" applyAlignment="1">
      <alignment horizontal="center" vertical="center" wrapText="1"/>
    </xf>
    <xf numFmtId="3" fontId="36" fillId="7" borderId="7" xfId="0" applyNumberFormat="1" applyFont="1" applyFill="1" applyBorder="1" applyAlignment="1">
      <alignment horizontal="center" vertical="center" wrapText="1"/>
    </xf>
    <xf numFmtId="0" fontId="36" fillId="7" borderId="19" xfId="0" applyFont="1" applyFill="1" applyBorder="1" applyAlignment="1">
      <alignment horizontal="center" vertical="center" wrapText="1"/>
    </xf>
    <xf numFmtId="0" fontId="35" fillId="0" borderId="0" xfId="0" applyFont="1" applyAlignment="1">
      <alignment vertical="center"/>
    </xf>
    <xf numFmtId="0" fontId="35" fillId="9" borderId="0" xfId="0" applyFont="1" applyFill="1"/>
    <xf numFmtId="0" fontId="37" fillId="0" borderId="0" xfId="0" applyFont="1"/>
    <xf numFmtId="0" fontId="37" fillId="9" borderId="0" xfId="0" applyFont="1" applyFill="1"/>
    <xf numFmtId="0" fontId="41" fillId="3" borderId="7" xfId="0" applyFont="1" applyFill="1" applyBorder="1" applyAlignment="1">
      <alignment vertical="center" wrapText="1"/>
    </xf>
    <xf numFmtId="0" fontId="46" fillId="3" borderId="7" xfId="0" applyFont="1" applyFill="1" applyBorder="1" applyAlignment="1">
      <alignment horizontal="center"/>
    </xf>
    <xf numFmtId="0" fontId="35" fillId="0" borderId="18" xfId="0" applyFont="1" applyBorder="1"/>
    <xf numFmtId="0" fontId="42" fillId="3" borderId="7" xfId="0" applyFont="1" applyFill="1" applyBorder="1" applyAlignment="1">
      <alignment horizontal="left" vertical="center" wrapText="1"/>
    </xf>
    <xf numFmtId="0" fontId="35" fillId="0" borderId="7" xfId="0" applyFont="1" applyBorder="1"/>
    <xf numFmtId="164" fontId="35" fillId="0" borderId="0" xfId="0" applyNumberFormat="1" applyFont="1" applyAlignment="1">
      <alignment wrapText="1"/>
    </xf>
    <xf numFmtId="3" fontId="35" fillId="0" borderId="0" xfId="2" applyNumberFormat="1" applyFont="1" applyAlignment="1">
      <alignment wrapText="1"/>
    </xf>
    <xf numFmtId="0" fontId="37" fillId="8" borderId="7" xfId="0" applyFont="1" applyFill="1" applyBorder="1" applyAlignment="1">
      <alignment horizontal="center" vertical="center" wrapText="1"/>
    </xf>
    <xf numFmtId="0" fontId="39" fillId="8" borderId="7" xfId="0" applyFont="1" applyFill="1" applyBorder="1" applyAlignment="1">
      <alignment horizontal="center" vertical="center" wrapText="1"/>
    </xf>
    <xf numFmtId="3" fontId="37" fillId="8" borderId="7" xfId="0" applyNumberFormat="1" applyFont="1" applyFill="1" applyBorder="1" applyAlignment="1">
      <alignment horizontal="center" vertical="center" wrapText="1"/>
    </xf>
    <xf numFmtId="0" fontId="36" fillId="7" borderId="7" xfId="0" applyFont="1" applyFill="1" applyBorder="1" applyAlignment="1">
      <alignment horizontal="center" vertical="center"/>
    </xf>
    <xf numFmtId="0" fontId="37" fillId="8" borderId="7" xfId="0" applyFont="1" applyFill="1" applyBorder="1" applyAlignment="1">
      <alignment horizontal="left" vertical="center" wrapText="1"/>
    </xf>
    <xf numFmtId="0" fontId="36" fillId="3" borderId="7" xfId="0" applyFont="1" applyFill="1" applyBorder="1" applyAlignment="1">
      <alignment vertical="center" wrapText="1"/>
    </xf>
    <xf numFmtId="3" fontId="41" fillId="3" borderId="7" xfId="1" applyNumberFormat="1" applyFont="1" applyFill="1" applyBorder="1" applyAlignment="1">
      <alignment horizontal="right" vertical="center" wrapText="1"/>
    </xf>
    <xf numFmtId="0" fontId="42" fillId="3" borderId="7" xfId="0" applyFont="1" applyFill="1" applyBorder="1" applyAlignment="1">
      <alignment vertical="center" wrapText="1"/>
    </xf>
    <xf numFmtId="0" fontId="41" fillId="3" borderId="7" xfId="0" applyFont="1" applyFill="1" applyBorder="1" applyAlignment="1">
      <alignment horizontal="left" vertical="center" wrapText="1"/>
    </xf>
    <xf numFmtId="0" fontId="35" fillId="0" borderId="7" xfId="0" applyFont="1" applyBorder="1" applyAlignment="1">
      <alignment wrapText="1"/>
    </xf>
    <xf numFmtId="0" fontId="35" fillId="0" borderId="7" xfId="0" applyFont="1" applyBorder="1" applyAlignment="1">
      <alignment horizontal="center" wrapText="1"/>
    </xf>
    <xf numFmtId="0" fontId="36" fillId="10" borderId="7" xfId="0" applyFont="1" applyFill="1" applyBorder="1" applyAlignment="1">
      <alignment vertical="center" wrapText="1"/>
    </xf>
    <xf numFmtId="3" fontId="46" fillId="10" borderId="7" xfId="1" applyNumberFormat="1" applyFont="1" applyFill="1" applyBorder="1" applyAlignment="1">
      <alignment horizontal="right" vertical="center" wrapText="1"/>
    </xf>
    <xf numFmtId="0" fontId="36" fillId="0" borderId="7" xfId="0" applyFont="1" applyBorder="1" applyAlignment="1">
      <alignment vertical="center" wrapText="1"/>
    </xf>
    <xf numFmtId="3" fontId="36" fillId="0" borderId="7" xfId="2" applyNumberFormat="1" applyFont="1" applyBorder="1" applyAlignment="1">
      <alignment vertical="center" wrapText="1"/>
    </xf>
    <xf numFmtId="0" fontId="39" fillId="3" borderId="7" xfId="0" applyFont="1" applyFill="1" applyBorder="1" applyAlignment="1">
      <alignment horizontal="left" vertical="center" wrapText="1"/>
    </xf>
    <xf numFmtId="0" fontId="41" fillId="3" borderId="7" xfId="0" applyFont="1" applyFill="1" applyBorder="1" applyAlignment="1">
      <alignment horizontal="center" vertical="center" wrapText="1"/>
    </xf>
    <xf numFmtId="0" fontId="36" fillId="3" borderId="7" xfId="0" applyFont="1" applyFill="1" applyBorder="1" applyAlignment="1">
      <alignment horizontal="center"/>
    </xf>
    <xf numFmtId="0" fontId="43" fillId="3" borderId="7" xfId="0" applyFont="1" applyFill="1" applyBorder="1" applyAlignment="1">
      <alignment horizontal="center" vertical="center"/>
    </xf>
    <xf numFmtId="0" fontId="37" fillId="3" borderId="7" xfId="0" applyFont="1" applyFill="1" applyBorder="1"/>
    <xf numFmtId="0" fontId="39" fillId="3" borderId="7" xfId="0" applyFont="1" applyFill="1" applyBorder="1" applyAlignment="1">
      <alignment vertical="center" wrapText="1"/>
    </xf>
    <xf numFmtId="0" fontId="48" fillId="3" borderId="7" xfId="0" applyFont="1" applyFill="1" applyBorder="1" applyAlignment="1">
      <alignment vertical="top" wrapText="1"/>
    </xf>
    <xf numFmtId="0" fontId="49" fillId="3" borderId="7" xfId="0" applyFont="1" applyFill="1" applyBorder="1" applyAlignment="1">
      <alignment horizontal="center" vertical="center"/>
    </xf>
    <xf numFmtId="0" fontId="37" fillId="3" borderId="7" xfId="0" applyFont="1" applyFill="1" applyBorder="1" applyAlignment="1">
      <alignment horizontal="center" wrapText="1"/>
    </xf>
    <xf numFmtId="0" fontId="35" fillId="3" borderId="7" xfId="0" applyFont="1" applyFill="1" applyBorder="1"/>
    <xf numFmtId="0" fontId="37" fillId="3" borderId="7" xfId="0" applyFont="1" applyFill="1" applyBorder="1" applyAlignment="1">
      <alignment horizontal="center"/>
    </xf>
    <xf numFmtId="0" fontId="50" fillId="3" borderId="7" xfId="0" applyFont="1" applyFill="1" applyBorder="1" applyAlignment="1">
      <alignment horizontal="center" vertical="center"/>
    </xf>
    <xf numFmtId="0" fontId="35" fillId="3" borderId="7" xfId="0" applyFont="1" applyFill="1" applyBorder="1" applyAlignment="1">
      <alignment horizontal="left" vertical="center" wrapText="1"/>
    </xf>
    <xf numFmtId="0" fontId="41" fillId="3" borderId="7" xfId="0" applyFont="1" applyFill="1" applyBorder="1" applyAlignment="1">
      <alignment horizontal="right" vertical="center" wrapText="1"/>
    </xf>
    <xf numFmtId="0" fontId="35" fillId="3" borderId="7" xfId="0" applyFont="1" applyFill="1" applyBorder="1" applyAlignment="1">
      <alignment wrapText="1"/>
    </xf>
    <xf numFmtId="3" fontId="46" fillId="3" borderId="7" xfId="1" applyNumberFormat="1" applyFont="1" applyFill="1" applyBorder="1" applyAlignment="1">
      <alignment horizontal="right" vertical="center" wrapText="1"/>
    </xf>
    <xf numFmtId="3" fontId="35" fillId="3" borderId="7" xfId="0" applyNumberFormat="1" applyFont="1" applyFill="1" applyBorder="1" applyAlignment="1">
      <alignment wrapText="1"/>
    </xf>
    <xf numFmtId="164" fontId="35" fillId="3" borderId="7" xfId="0" applyNumberFormat="1" applyFont="1" applyFill="1" applyBorder="1" applyAlignment="1">
      <alignment wrapText="1"/>
    </xf>
    <xf numFmtId="0" fontId="35" fillId="3" borderId="7" xfId="0" applyFont="1" applyFill="1" applyBorder="1" applyAlignment="1">
      <alignment horizontal="center" wrapText="1"/>
    </xf>
    <xf numFmtId="0" fontId="37" fillId="8" borderId="19" xfId="0" applyFont="1" applyFill="1" applyBorder="1" applyAlignment="1">
      <alignment horizontal="center" vertical="center" wrapText="1"/>
    </xf>
    <xf numFmtId="0" fontId="41" fillId="3" borderId="19" xfId="0" applyFont="1" applyFill="1" applyBorder="1" applyAlignment="1">
      <alignment horizontal="center" vertical="center" wrapText="1"/>
    </xf>
    <xf numFmtId="164" fontId="35" fillId="3" borderId="19" xfId="0" applyNumberFormat="1" applyFont="1" applyFill="1" applyBorder="1" applyAlignment="1">
      <alignment wrapText="1"/>
    </xf>
    <xf numFmtId="0" fontId="35" fillId="3" borderId="19" xfId="0" applyFont="1" applyFill="1" applyBorder="1" applyAlignment="1">
      <alignment wrapText="1"/>
    </xf>
    <xf numFmtId="0" fontId="35" fillId="0" borderId="19" xfId="0" applyFont="1" applyBorder="1" applyAlignment="1">
      <alignment wrapText="1"/>
    </xf>
    <xf numFmtId="0" fontId="11" fillId="3" borderId="0" xfId="0" applyFont="1" applyFill="1" applyAlignment="1">
      <alignment horizontal="center" vertical="center"/>
    </xf>
    <xf numFmtId="0" fontId="36" fillId="3" borderId="0" xfId="0" applyFont="1" applyFill="1" applyAlignment="1">
      <alignment horizontal="center" vertical="center" wrapText="1"/>
    </xf>
    <xf numFmtId="0" fontId="37" fillId="3" borderId="0" xfId="0" applyFont="1" applyFill="1" applyAlignment="1">
      <alignment horizontal="center" vertical="center" wrapText="1"/>
    </xf>
    <xf numFmtId="0" fontId="41" fillId="3" borderId="0" xfId="0" applyFont="1" applyFill="1" applyAlignment="1">
      <alignment horizontal="center" vertical="center" wrapText="1"/>
    </xf>
    <xf numFmtId="164" fontId="35" fillId="3" borderId="0" xfId="0" applyNumberFormat="1" applyFont="1" applyFill="1" applyAlignment="1">
      <alignment wrapText="1"/>
    </xf>
    <xf numFmtId="0" fontId="35" fillId="3" borderId="0" xfId="0" applyFont="1" applyFill="1" applyAlignment="1">
      <alignment wrapText="1"/>
    </xf>
    <xf numFmtId="0" fontId="46" fillId="7" borderId="8" xfId="0" applyFont="1" applyFill="1" applyBorder="1" applyAlignment="1">
      <alignment horizontal="center" vertical="center" wrapText="1"/>
    </xf>
    <xf numFmtId="0" fontId="46" fillId="7" borderId="7" xfId="0" applyFont="1" applyFill="1" applyBorder="1" applyAlignment="1">
      <alignment horizontal="center" vertical="center" wrapText="1"/>
    </xf>
    <xf numFmtId="0" fontId="58" fillId="8" borderId="8" xfId="0" applyFont="1" applyFill="1" applyBorder="1" applyAlignment="1">
      <alignment horizontal="center" vertical="center" wrapText="1"/>
    </xf>
    <xf numFmtId="0" fontId="41" fillId="3" borderId="0" xfId="0" applyFont="1" applyFill="1" applyAlignment="1">
      <alignment vertical="center" wrapText="1"/>
    </xf>
    <xf numFmtId="0" fontId="35" fillId="3" borderId="0" xfId="0" applyFont="1" applyFill="1"/>
    <xf numFmtId="0" fontId="37" fillId="3" borderId="0" xfId="0" applyFont="1" applyFill="1" applyAlignment="1">
      <alignment horizontal="left" vertical="center" wrapText="1"/>
    </xf>
    <xf numFmtId="0" fontId="36" fillId="7" borderId="9" xfId="0" applyFont="1" applyFill="1" applyBorder="1" applyAlignment="1">
      <alignment horizontal="center" vertical="center" wrapText="1"/>
    </xf>
    <xf numFmtId="0" fontId="36" fillId="7" borderId="8" xfId="0" applyFont="1" applyFill="1" applyBorder="1" applyAlignment="1">
      <alignment horizontal="center" vertical="center"/>
    </xf>
    <xf numFmtId="0" fontId="36" fillId="7" borderId="9" xfId="0" applyFont="1" applyFill="1" applyBorder="1" applyAlignment="1">
      <alignment horizontal="center" vertical="center"/>
    </xf>
    <xf numFmtId="0" fontId="36" fillId="3" borderId="8" xfId="0" applyFont="1" applyFill="1" applyBorder="1" applyAlignment="1">
      <alignment horizontal="center"/>
    </xf>
    <xf numFmtId="0" fontId="36" fillId="3" borderId="9" xfId="0" applyFont="1" applyFill="1" applyBorder="1" applyAlignment="1">
      <alignment horizontal="center"/>
    </xf>
    <xf numFmtId="0" fontId="43" fillId="3" borderId="9" xfId="0" applyFont="1" applyFill="1" applyBorder="1" applyAlignment="1">
      <alignment horizontal="center" vertical="center"/>
    </xf>
    <xf numFmtId="0" fontId="46" fillId="3" borderId="8" xfId="0" applyFont="1" applyFill="1" applyBorder="1" applyAlignment="1">
      <alignment horizontal="center"/>
    </xf>
    <xf numFmtId="0" fontId="46" fillId="3" borderId="9" xfId="0" applyFont="1" applyFill="1" applyBorder="1" applyAlignment="1">
      <alignment horizontal="center"/>
    </xf>
    <xf numFmtId="0" fontId="35" fillId="3" borderId="8" xfId="0" applyFont="1" applyFill="1" applyBorder="1"/>
    <xf numFmtId="0" fontId="37" fillId="3" borderId="9" xfId="0" applyFont="1" applyFill="1" applyBorder="1"/>
    <xf numFmtId="0" fontId="35" fillId="3" borderId="9" xfId="0" applyFont="1" applyFill="1" applyBorder="1"/>
    <xf numFmtId="0" fontId="35" fillId="3" borderId="8" xfId="0" applyFont="1" applyFill="1" applyBorder="1" applyAlignment="1">
      <alignment horizontal="center" wrapText="1"/>
    </xf>
    <xf numFmtId="0" fontId="35" fillId="0" borderId="8" xfId="0" applyFont="1" applyBorder="1" applyAlignment="1">
      <alignment horizontal="center" wrapText="1"/>
    </xf>
    <xf numFmtId="0" fontId="35" fillId="0" borderId="9" xfId="0" applyFont="1" applyBorder="1"/>
    <xf numFmtId="0" fontId="35" fillId="0" borderId="14" xfId="0" applyFont="1" applyBorder="1" applyAlignment="1">
      <alignment horizontal="center" wrapText="1"/>
    </xf>
    <xf numFmtId="0" fontId="35" fillId="0" borderId="15" xfId="0" applyFont="1" applyBorder="1"/>
    <xf numFmtId="0" fontId="57" fillId="7" borderId="7" xfId="5" applyFont="1" applyFill="1" applyBorder="1" applyAlignment="1">
      <alignment horizontal="center" vertical="center" wrapText="1"/>
    </xf>
    <xf numFmtId="0" fontId="58" fillId="8" borderId="7" xfId="0" applyFont="1" applyFill="1" applyBorder="1" applyAlignment="1">
      <alignment horizontal="center" vertical="center" wrapText="1"/>
    </xf>
    <xf numFmtId="0" fontId="0" fillId="7" borderId="3" xfId="0" applyFill="1" applyBorder="1"/>
    <xf numFmtId="0" fontId="0" fillId="7" borderId="4" xfId="0" applyFill="1" applyBorder="1"/>
    <xf numFmtId="0" fontId="37" fillId="8" borderId="9" xfId="0" applyFont="1" applyFill="1" applyBorder="1" applyAlignment="1">
      <alignment horizontal="left" vertical="center" wrapText="1"/>
    </xf>
    <xf numFmtId="0" fontId="41" fillId="3" borderId="8" xfId="0" applyFont="1" applyFill="1" applyBorder="1" applyAlignment="1">
      <alignment horizontal="center" vertical="center" wrapText="1"/>
    </xf>
    <xf numFmtId="0" fontId="41" fillId="3" borderId="9" xfId="0" applyFont="1" applyFill="1" applyBorder="1" applyAlignment="1">
      <alignment vertical="center" wrapText="1"/>
    </xf>
    <xf numFmtId="0" fontId="41" fillId="3" borderId="14" xfId="0" applyFont="1" applyFill="1" applyBorder="1" applyAlignment="1">
      <alignment horizontal="center" vertical="center" wrapText="1"/>
    </xf>
    <xf numFmtId="0" fontId="35" fillId="0" borderId="18" xfId="0" applyFont="1" applyBorder="1" applyAlignment="1">
      <alignment wrapText="1"/>
    </xf>
    <xf numFmtId="0" fontId="35" fillId="0" borderId="18" xfId="0" applyFont="1" applyBorder="1" applyAlignment="1">
      <alignment horizontal="center" wrapText="1"/>
    </xf>
    <xf numFmtId="0" fontId="62" fillId="3" borderId="0" xfId="0" applyFont="1" applyFill="1" applyAlignment="1">
      <alignment vertical="center"/>
    </xf>
    <xf numFmtId="0" fontId="62" fillId="3" borderId="0" xfId="0" applyFont="1" applyFill="1"/>
    <xf numFmtId="0" fontId="3" fillId="9" borderId="0" xfId="0" applyFont="1" applyFill="1"/>
    <xf numFmtId="0" fontId="63" fillId="12" borderId="0" xfId="0" applyFont="1" applyFill="1" applyAlignment="1">
      <alignment readingOrder="1"/>
    </xf>
    <xf numFmtId="0" fontId="0" fillId="0" borderId="8" xfId="0" applyBorder="1" applyAlignment="1">
      <alignment vertical="center" wrapText="1"/>
    </xf>
    <xf numFmtId="0" fontId="0" fillId="0" borderId="9" xfId="0" applyBorder="1" applyAlignment="1">
      <alignment vertical="center" wrapText="1"/>
    </xf>
    <xf numFmtId="0" fontId="0" fillId="0" borderId="7" xfId="0" applyBorder="1" applyAlignment="1">
      <alignment horizontal="center" vertical="center"/>
    </xf>
    <xf numFmtId="0" fontId="36" fillId="7" borderId="8" xfId="0" applyFont="1" applyFill="1" applyBorder="1" applyAlignment="1">
      <alignment horizontal="center" vertical="center" wrapText="1"/>
    </xf>
    <xf numFmtId="0" fontId="39" fillId="7" borderId="7" xfId="0" applyFont="1" applyFill="1" applyBorder="1" applyAlignment="1">
      <alignment horizontal="left" vertical="center" wrapText="1"/>
    </xf>
    <xf numFmtId="0" fontId="37" fillId="0" borderId="7" xfId="0" applyFont="1" applyBorder="1"/>
    <xf numFmtId="0" fontId="39" fillId="7" borderId="7" xfId="0" applyFont="1" applyFill="1" applyBorder="1" applyAlignment="1">
      <alignment vertical="center" wrapText="1"/>
    </xf>
    <xf numFmtId="0" fontId="0" fillId="7" borderId="7" xfId="0" applyFill="1" applyBorder="1"/>
    <xf numFmtId="0" fontId="35" fillId="0" borderId="7" xfId="0" applyFont="1" applyBorder="1" applyAlignment="1">
      <alignment vertical="center"/>
    </xf>
    <xf numFmtId="0" fontId="41" fillId="7" borderId="7" xfId="0" applyFont="1" applyFill="1" applyBorder="1" applyAlignment="1">
      <alignment horizontal="left" vertical="center" wrapText="1"/>
    </xf>
    <xf numFmtId="0" fontId="35" fillId="9" borderId="7" xfId="0" applyFont="1" applyFill="1" applyBorder="1"/>
    <xf numFmtId="0" fontId="37" fillId="9" borderId="7" xfId="0" applyFont="1" applyFill="1" applyBorder="1"/>
    <xf numFmtId="3" fontId="41" fillId="3" borderId="7" xfId="4" applyNumberFormat="1" applyFont="1" applyFill="1" applyBorder="1" applyAlignment="1">
      <alignment horizontal="right" vertical="center" wrapText="1"/>
    </xf>
    <xf numFmtId="0" fontId="41" fillId="7" borderId="7" xfId="0" applyFont="1" applyFill="1" applyBorder="1" applyAlignment="1">
      <alignment vertical="center" wrapText="1"/>
    </xf>
    <xf numFmtId="3" fontId="35" fillId="0" borderId="7" xfId="3" applyNumberFormat="1" applyFont="1" applyBorder="1" applyAlignment="1">
      <alignment wrapText="1"/>
    </xf>
    <xf numFmtId="0" fontId="35" fillId="3" borderId="7" xfId="0" applyFont="1" applyFill="1" applyBorder="1" applyAlignment="1">
      <alignment vertical="center"/>
    </xf>
    <xf numFmtId="3" fontId="46" fillId="3" borderId="7" xfId="4" applyNumberFormat="1" applyFont="1" applyFill="1" applyBorder="1" applyAlignment="1">
      <alignment horizontal="right" vertical="center" wrapText="1"/>
    </xf>
    <xf numFmtId="3" fontId="36" fillId="3" borderId="7" xfId="3" applyNumberFormat="1" applyFont="1" applyFill="1" applyBorder="1" applyAlignment="1">
      <alignment vertical="center" wrapText="1"/>
    </xf>
    <xf numFmtId="3" fontId="35" fillId="3" borderId="7" xfId="3" applyNumberFormat="1" applyFont="1" applyFill="1" applyBorder="1" applyAlignment="1">
      <alignment wrapText="1"/>
    </xf>
    <xf numFmtId="0" fontId="37" fillId="13" borderId="8" xfId="0" applyFont="1" applyFill="1" applyBorder="1" applyAlignment="1">
      <alignment horizontal="center" vertical="center" wrapText="1"/>
    </xf>
    <xf numFmtId="0" fontId="37" fillId="13" borderId="7" xfId="0" applyFont="1" applyFill="1" applyBorder="1" applyAlignment="1">
      <alignment horizontal="center" vertical="center" wrapText="1"/>
    </xf>
    <xf numFmtId="0" fontId="37" fillId="13" borderId="9" xfId="0" applyFont="1" applyFill="1" applyBorder="1" applyAlignment="1">
      <alignment horizontal="center" vertical="center" wrapText="1"/>
    </xf>
    <xf numFmtId="0" fontId="41" fillId="7" borderId="7" xfId="0" applyFont="1" applyFill="1" applyBorder="1" applyAlignment="1">
      <alignment horizontal="right" vertical="center" wrapText="1"/>
    </xf>
    <xf numFmtId="0" fontId="15" fillId="6" borderId="8" xfId="0" applyFont="1" applyFill="1" applyBorder="1" applyAlignment="1">
      <alignment vertical="center" wrapText="1"/>
    </xf>
    <xf numFmtId="0" fontId="0" fillId="6" borderId="7" xfId="0" applyFill="1" applyBorder="1" applyAlignment="1">
      <alignment horizontal="center" vertical="center"/>
    </xf>
    <xf numFmtId="0" fontId="0" fillId="6" borderId="9" xfId="0" applyFill="1" applyBorder="1" applyAlignment="1">
      <alignment vertical="center" wrapText="1"/>
    </xf>
    <xf numFmtId="0" fontId="35" fillId="3" borderId="21" xfId="0" applyFont="1" applyFill="1" applyBorder="1"/>
    <xf numFmtId="0" fontId="35" fillId="3" borderId="0" xfId="0" applyFont="1" applyFill="1" applyAlignment="1">
      <alignment vertical="center"/>
    </xf>
    <xf numFmtId="0" fontId="37" fillId="3" borderId="0" xfId="0" applyFont="1" applyFill="1"/>
    <xf numFmtId="0" fontId="35" fillId="3" borderId="0" xfId="0" applyFont="1" applyFill="1" applyAlignment="1">
      <alignment horizontal="center" wrapText="1"/>
    </xf>
    <xf numFmtId="0" fontId="46" fillId="8" borderId="8" xfId="0" applyFont="1" applyFill="1" applyBorder="1" applyAlignment="1">
      <alignment horizontal="center" vertical="center" wrapText="1"/>
    </xf>
    <xf numFmtId="0" fontId="46" fillId="8" borderId="7" xfId="0" applyFont="1" applyFill="1" applyBorder="1" applyAlignment="1">
      <alignment horizontal="center" vertical="center" wrapText="1"/>
    </xf>
    <xf numFmtId="0" fontId="0" fillId="14" borderId="0" xfId="0" applyFill="1"/>
    <xf numFmtId="0" fontId="35" fillId="3" borderId="26" xfId="0" applyFont="1" applyFill="1" applyBorder="1" applyAlignment="1">
      <alignment wrapText="1"/>
    </xf>
    <xf numFmtId="0" fontId="36" fillId="3" borderId="26" xfId="0" applyFont="1" applyFill="1" applyBorder="1" applyAlignment="1">
      <alignment vertical="center" wrapText="1"/>
    </xf>
    <xf numFmtId="3" fontId="46" fillId="3" borderId="26" xfId="4" applyNumberFormat="1" applyFont="1" applyFill="1" applyBorder="1" applyAlignment="1">
      <alignment horizontal="right" vertical="center" wrapText="1"/>
    </xf>
    <xf numFmtId="3" fontId="35" fillId="3" borderId="26" xfId="0" applyNumberFormat="1" applyFont="1" applyFill="1" applyBorder="1" applyAlignment="1">
      <alignment wrapText="1"/>
    </xf>
    <xf numFmtId="164" fontId="35" fillId="3" borderId="27" xfId="0" applyNumberFormat="1" applyFont="1" applyFill="1" applyBorder="1" applyAlignment="1">
      <alignment wrapText="1"/>
    </xf>
    <xf numFmtId="0" fontId="41" fillId="3" borderId="9" xfId="0" applyFont="1" applyFill="1" applyBorder="1" applyAlignment="1">
      <alignment horizontal="center" vertical="center" wrapText="1"/>
    </xf>
    <xf numFmtId="0" fontId="41" fillId="3" borderId="18" xfId="0" applyFont="1" applyFill="1" applyBorder="1" applyAlignment="1">
      <alignment horizontal="right" vertical="center" wrapText="1"/>
    </xf>
    <xf numFmtId="0" fontId="41" fillId="7" borderId="18" xfId="0" applyFont="1" applyFill="1" applyBorder="1" applyAlignment="1">
      <alignment horizontal="right" vertical="center" wrapText="1"/>
    </xf>
    <xf numFmtId="0" fontId="41" fillId="3" borderId="18" xfId="0" applyFont="1" applyFill="1" applyBorder="1" applyAlignment="1">
      <alignment horizontal="left" vertical="center" wrapText="1"/>
    </xf>
    <xf numFmtId="0" fontId="41" fillId="3" borderId="18" xfId="0" applyFont="1" applyFill="1" applyBorder="1" applyAlignment="1">
      <alignment vertical="center" wrapText="1"/>
    </xf>
    <xf numFmtId="3" fontId="41" fillId="3" borderId="18" xfId="4" applyNumberFormat="1" applyFont="1" applyFill="1" applyBorder="1" applyAlignment="1">
      <alignment horizontal="right" vertical="center" wrapText="1"/>
    </xf>
    <xf numFmtId="0" fontId="41" fillId="3" borderId="18" xfId="0" applyFont="1" applyFill="1" applyBorder="1" applyAlignment="1">
      <alignment horizontal="center" vertical="center" wrapText="1"/>
    </xf>
    <xf numFmtId="0" fontId="41" fillId="3" borderId="15" xfId="0" applyFont="1" applyFill="1" applyBorder="1" applyAlignment="1">
      <alignment horizontal="center" vertical="center" wrapText="1"/>
    </xf>
    <xf numFmtId="0" fontId="66" fillId="7" borderId="7" xfId="0" applyFont="1" applyFill="1" applyBorder="1" applyAlignment="1">
      <alignment horizontal="center" vertical="center"/>
    </xf>
    <xf numFmtId="0" fontId="46" fillId="8" borderId="7" xfId="0" applyFont="1" applyFill="1" applyBorder="1" applyAlignment="1">
      <alignment horizontal="center" vertical="center"/>
    </xf>
    <xf numFmtId="0" fontId="3" fillId="9" borderId="21" xfId="0" applyFont="1" applyFill="1" applyBorder="1"/>
    <xf numFmtId="0" fontId="35" fillId="3" borderId="28" xfId="0" applyFont="1" applyFill="1" applyBorder="1"/>
    <xf numFmtId="0" fontId="35" fillId="3" borderId="26" xfId="0" applyFont="1" applyFill="1" applyBorder="1"/>
    <xf numFmtId="0" fontId="35" fillId="3" borderId="18" xfId="0" applyFont="1" applyFill="1" applyBorder="1"/>
    <xf numFmtId="0" fontId="41" fillId="3" borderId="15" xfId="0" applyFont="1" applyFill="1" applyBorder="1" applyAlignment="1">
      <alignment vertical="center" wrapText="1"/>
    </xf>
    <xf numFmtId="0" fontId="39" fillId="0" borderId="22" xfId="0" applyFont="1" applyBorder="1" applyAlignment="1">
      <alignment horizontal="left" vertical="center" wrapText="1"/>
    </xf>
    <xf numFmtId="0" fontId="39" fillId="0" borderId="20" xfId="0" applyFont="1" applyBorder="1" applyAlignment="1">
      <alignment horizontal="left" wrapText="1"/>
    </xf>
    <xf numFmtId="0" fontId="39" fillId="0" borderId="23" xfId="0" applyFont="1" applyBorder="1" applyAlignment="1">
      <alignment horizontal="left" wrapText="1"/>
    </xf>
    <xf numFmtId="0" fontId="41" fillId="9" borderId="7" xfId="0" applyFont="1" applyFill="1" applyBorder="1" applyAlignment="1">
      <alignment horizontal="left" vertical="center" wrapText="1"/>
    </xf>
    <xf numFmtId="0" fontId="13" fillId="0" borderId="1" xfId="0" applyFont="1" applyBorder="1" applyAlignment="1">
      <alignment wrapText="1"/>
    </xf>
    <xf numFmtId="0" fontId="16" fillId="0" borderId="1" xfId="0" applyFont="1" applyBorder="1" applyAlignment="1">
      <alignment wrapText="1"/>
    </xf>
    <xf numFmtId="0" fontId="35" fillId="3" borderId="19" xfId="0" applyFont="1" applyFill="1" applyBorder="1"/>
    <xf numFmtId="0" fontId="35" fillId="3" borderId="27" xfId="0" applyFont="1" applyFill="1" applyBorder="1"/>
    <xf numFmtId="0" fontId="35" fillId="0" borderId="21" xfId="0" applyFont="1" applyBorder="1"/>
    <xf numFmtId="0" fontId="37" fillId="3" borderId="8" xfId="0" applyFont="1" applyFill="1" applyBorder="1" applyAlignment="1">
      <alignment vertical="center"/>
    </xf>
    <xf numFmtId="0" fontId="35" fillId="0" borderId="26" xfId="0" applyFont="1" applyBorder="1"/>
    <xf numFmtId="0" fontId="37" fillId="3" borderId="14" xfId="0" applyFont="1" applyFill="1" applyBorder="1" applyAlignment="1">
      <alignment vertical="center"/>
    </xf>
    <xf numFmtId="0" fontId="73" fillId="7" borderId="8" xfId="0" applyFont="1" applyFill="1" applyBorder="1" applyAlignment="1">
      <alignment horizontal="center" vertical="center" wrapText="1"/>
    </xf>
    <xf numFmtId="0" fontId="74" fillId="7" borderId="7" xfId="0" applyFont="1" applyFill="1" applyBorder="1" applyAlignment="1">
      <alignment horizontal="center" vertical="center"/>
    </xf>
    <xf numFmtId="0" fontId="73" fillId="8" borderId="8" xfId="0" applyFont="1" applyFill="1" applyBorder="1" applyAlignment="1">
      <alignment horizontal="center" vertical="center" wrapText="1"/>
    </xf>
    <xf numFmtId="0" fontId="73" fillId="8" borderId="7" xfId="0" applyFont="1" applyFill="1" applyBorder="1" applyAlignment="1">
      <alignment horizontal="center" vertical="center" wrapText="1"/>
    </xf>
    <xf numFmtId="0" fontId="73" fillId="8" borderId="7" xfId="0" applyFont="1" applyFill="1" applyBorder="1" applyAlignment="1">
      <alignment horizontal="center" vertical="center"/>
    </xf>
    <xf numFmtId="0" fontId="76" fillId="6" borderId="8" xfId="0" applyFont="1" applyFill="1" applyBorder="1" applyAlignment="1">
      <alignment vertical="center"/>
    </xf>
    <xf numFmtId="0" fontId="76" fillId="6" borderId="7" xfId="0" applyFont="1" applyFill="1" applyBorder="1" applyAlignment="1">
      <alignment vertical="center"/>
    </xf>
    <xf numFmtId="0" fontId="76" fillId="6" borderId="8" xfId="0" applyFont="1" applyFill="1" applyBorder="1" applyAlignment="1">
      <alignment vertical="center" wrapText="1"/>
    </xf>
    <xf numFmtId="0" fontId="76" fillId="6" borderId="7" xfId="0" applyFont="1" applyFill="1" applyBorder="1" applyAlignment="1">
      <alignment horizontal="center" vertical="center"/>
    </xf>
    <xf numFmtId="0" fontId="76" fillId="6" borderId="7" xfId="0" applyFont="1" applyFill="1" applyBorder="1"/>
    <xf numFmtId="0" fontId="76" fillId="6" borderId="7" xfId="0" applyFont="1" applyFill="1" applyBorder="1" applyAlignment="1">
      <alignment wrapText="1"/>
    </xf>
    <xf numFmtId="0" fontId="76" fillId="6" borderId="14" xfId="0" applyFont="1" applyFill="1" applyBorder="1" applyAlignment="1">
      <alignment vertical="center"/>
    </xf>
    <xf numFmtId="0" fontId="76" fillId="6" borderId="18" xfId="0" applyFont="1" applyFill="1" applyBorder="1"/>
    <xf numFmtId="0" fontId="75" fillId="7" borderId="9" xfId="5" applyFont="1" applyFill="1" applyBorder="1" applyAlignment="1">
      <alignment horizontal="center" vertical="center" wrapText="1"/>
    </xf>
    <xf numFmtId="0" fontId="76" fillId="8" borderId="9" xfId="0" applyFont="1" applyFill="1" applyBorder="1" applyAlignment="1">
      <alignment horizontal="center" vertical="center" wrapText="1"/>
    </xf>
    <xf numFmtId="0" fontId="76" fillId="6" borderId="9" xfId="0" applyFont="1" applyFill="1" applyBorder="1" applyAlignment="1">
      <alignment vertical="center"/>
    </xf>
    <xf numFmtId="0" fontId="76" fillId="6" borderId="9" xfId="0" applyFont="1" applyFill="1" applyBorder="1"/>
    <xf numFmtId="0" fontId="77" fillId="6" borderId="9" xfId="5" applyFont="1" applyFill="1" applyBorder="1" applyAlignment="1">
      <alignment vertical="center" wrapText="1"/>
    </xf>
    <xf numFmtId="0" fontId="76" fillId="6" borderId="9" xfId="0" applyFont="1" applyFill="1" applyBorder="1" applyAlignment="1">
      <alignment vertical="center" wrapText="1"/>
    </xf>
    <xf numFmtId="0" fontId="76" fillId="6" borderId="15" xfId="0" applyFont="1" applyFill="1" applyBorder="1"/>
    <xf numFmtId="0" fontId="37" fillId="3" borderId="7" xfId="0" applyFont="1" applyFill="1" applyBorder="1" applyAlignment="1">
      <alignment vertical="center"/>
    </xf>
    <xf numFmtId="0" fontId="37" fillId="6" borderId="7" xfId="0" applyFont="1" applyFill="1" applyBorder="1" applyAlignment="1">
      <alignment vertical="center"/>
    </xf>
    <xf numFmtId="44" fontId="37" fillId="6" borderId="7" xfId="4" applyFont="1" applyFill="1" applyBorder="1" applyAlignment="1">
      <alignment vertical="center"/>
    </xf>
    <xf numFmtId="0" fontId="35" fillId="15" borderId="28" xfId="0" applyFont="1" applyFill="1" applyBorder="1"/>
    <xf numFmtId="0" fontId="35" fillId="3" borderId="7" xfId="0" applyFont="1" applyFill="1" applyBorder="1" applyAlignment="1">
      <alignment vertical="center" wrapText="1"/>
    </xf>
    <xf numFmtId="0" fontId="2" fillId="7" borderId="7" xfId="0" applyFont="1" applyFill="1" applyBorder="1" applyAlignment="1">
      <alignment horizontal="left" vertical="top" wrapText="1"/>
    </xf>
    <xf numFmtId="0" fontId="55" fillId="3" borderId="7" xfId="5" applyFill="1" applyBorder="1" applyAlignment="1">
      <alignment vertical="center" wrapText="1"/>
    </xf>
    <xf numFmtId="0" fontId="79" fillId="6" borderId="8" xfId="0" applyFont="1" applyFill="1" applyBorder="1" applyAlignment="1">
      <alignment vertical="center" wrapText="1"/>
    </xf>
    <xf numFmtId="0" fontId="79" fillId="6" borderId="7" xfId="0" applyFont="1" applyFill="1" applyBorder="1" applyAlignment="1">
      <alignment horizontal="center" vertical="center"/>
    </xf>
    <xf numFmtId="0" fontId="79" fillId="6" borderId="9" xfId="0" applyFont="1" applyFill="1" applyBorder="1" applyAlignment="1">
      <alignment vertical="center" wrapText="1"/>
    </xf>
    <xf numFmtId="0" fontId="83" fillId="7" borderId="8" xfId="0" applyFont="1" applyFill="1" applyBorder="1" applyAlignment="1">
      <alignment vertical="top" wrapText="1"/>
    </xf>
    <xf numFmtId="0" fontId="83" fillId="7" borderId="7" xfId="0" applyFont="1" applyFill="1" applyBorder="1" applyAlignment="1">
      <alignment vertical="top" wrapText="1"/>
    </xf>
    <xf numFmtId="0" fontId="84" fillId="7" borderId="7" xfId="0" applyFont="1" applyFill="1" applyBorder="1" applyAlignment="1">
      <alignment vertical="top" wrapText="1"/>
    </xf>
    <xf numFmtId="0" fontId="84" fillId="7" borderId="9" xfId="0" applyFont="1" applyFill="1" applyBorder="1" applyAlignment="1">
      <alignment vertical="top" wrapText="1"/>
    </xf>
    <xf numFmtId="0" fontId="35" fillId="0" borderId="19" xfId="0" applyFont="1" applyBorder="1"/>
    <xf numFmtId="0" fontId="35" fillId="0" borderId="28" xfId="0" applyFont="1" applyBorder="1"/>
    <xf numFmtId="0" fontId="76" fillId="6" borderId="7" xfId="0" applyFont="1" applyFill="1" applyBorder="1" applyAlignment="1">
      <alignment vertical="center" wrapText="1"/>
    </xf>
    <xf numFmtId="0" fontId="37" fillId="3" borderId="18" xfId="0" applyFont="1" applyFill="1" applyBorder="1" applyAlignment="1">
      <alignment vertical="center"/>
    </xf>
    <xf numFmtId="0" fontId="37" fillId="6" borderId="18" xfId="0" applyFont="1" applyFill="1" applyBorder="1" applyAlignment="1">
      <alignment vertical="center"/>
    </xf>
    <xf numFmtId="44" fontId="37" fillId="6" borderId="18" xfId="4" applyFont="1" applyFill="1" applyBorder="1" applyAlignment="1">
      <alignment vertical="center"/>
    </xf>
    <xf numFmtId="44" fontId="76" fillId="6" borderId="7" xfId="4" applyFont="1" applyFill="1" applyBorder="1" applyAlignment="1">
      <alignment vertical="center"/>
    </xf>
    <xf numFmtId="0" fontId="76" fillId="6" borderId="18" xfId="0" applyFont="1" applyFill="1" applyBorder="1" applyAlignment="1">
      <alignment vertical="center"/>
    </xf>
    <xf numFmtId="44" fontId="76" fillId="6" borderId="18" xfId="4" applyFont="1" applyFill="1" applyBorder="1" applyAlignment="1">
      <alignment vertical="center"/>
    </xf>
    <xf numFmtId="0" fontId="35" fillId="3" borderId="7" xfId="0" applyFont="1" applyFill="1" applyBorder="1" applyAlignment="1">
      <alignment horizontal="left" vertical="center"/>
    </xf>
    <xf numFmtId="0" fontId="79" fillId="0" borderId="8" xfId="0" applyFont="1" applyBorder="1" applyAlignment="1">
      <alignment vertical="center" wrapText="1"/>
    </xf>
    <xf numFmtId="0" fontId="79" fillId="0" borderId="7" xfId="0" applyFont="1" applyBorder="1" applyAlignment="1">
      <alignment horizontal="center" vertical="center"/>
    </xf>
    <xf numFmtId="0" fontId="79" fillId="0" borderId="9" xfId="0" applyFont="1" applyBorder="1" applyAlignment="1">
      <alignment vertical="center" wrapText="1"/>
    </xf>
    <xf numFmtId="0" fontId="88" fillId="7" borderId="7" xfId="0" applyFont="1" applyFill="1" applyBorder="1" applyAlignment="1">
      <alignment horizontal="center" vertical="center"/>
    </xf>
    <xf numFmtId="0" fontId="89" fillId="8" borderId="7" xfId="0" applyFont="1" applyFill="1" applyBorder="1" applyAlignment="1">
      <alignment horizontal="center" vertical="center" wrapText="1"/>
    </xf>
    <xf numFmtId="0" fontId="89" fillId="8" borderId="7" xfId="0" applyFont="1" applyFill="1" applyBorder="1" applyAlignment="1">
      <alignment horizontal="center" vertical="center"/>
    </xf>
    <xf numFmtId="0" fontId="91" fillId="6" borderId="7" xfId="0" applyFont="1" applyFill="1" applyBorder="1" applyAlignment="1">
      <alignment vertical="center" wrapText="1"/>
    </xf>
    <xf numFmtId="0" fontId="91" fillId="0" borderId="26" xfId="0" applyFont="1" applyBorder="1"/>
    <xf numFmtId="0" fontId="91" fillId="0" borderId="7" xfId="0" applyFont="1" applyBorder="1"/>
    <xf numFmtId="0" fontId="91" fillId="6" borderId="7" xfId="0" applyFont="1" applyFill="1" applyBorder="1" applyAlignment="1">
      <alignment vertical="center"/>
    </xf>
    <xf numFmtId="0" fontId="91" fillId="6" borderId="7" xfId="0" applyFont="1" applyFill="1" applyBorder="1"/>
    <xf numFmtId="0" fontId="92" fillId="6" borderId="29" xfId="0" applyFont="1" applyFill="1" applyBorder="1" applyAlignment="1">
      <alignment wrapText="1"/>
    </xf>
    <xf numFmtId="0" fontId="91" fillId="6" borderId="7" xfId="0" applyFont="1" applyFill="1" applyBorder="1" applyAlignment="1">
      <alignment horizontal="left" vertical="center"/>
    </xf>
    <xf numFmtId="0" fontId="91" fillId="6" borderId="18" xfId="0" applyFont="1" applyFill="1" applyBorder="1"/>
    <xf numFmtId="0" fontId="91" fillId="0" borderId="27" xfId="0" applyFont="1" applyBorder="1"/>
    <xf numFmtId="0" fontId="91" fillId="0" borderId="19" xfId="0" applyFont="1" applyBorder="1"/>
    <xf numFmtId="0" fontId="3" fillId="3" borderId="0" xfId="0" applyFont="1" applyFill="1"/>
    <xf numFmtId="0" fontId="87" fillId="7" borderId="7" xfId="5" applyFont="1" applyFill="1" applyBorder="1" applyAlignment="1">
      <alignment horizontal="center" vertical="center" wrapText="1"/>
    </xf>
    <xf numFmtId="0" fontId="85" fillId="3" borderId="7" xfId="0" applyFont="1" applyFill="1" applyBorder="1" applyAlignment="1">
      <alignment wrapText="1"/>
    </xf>
    <xf numFmtId="0" fontId="86" fillId="3" borderId="7" xfId="5" applyFont="1" applyFill="1" applyBorder="1" applyAlignment="1">
      <alignment wrapText="1"/>
    </xf>
    <xf numFmtId="0" fontId="62" fillId="0" borderId="21" xfId="0" applyFont="1" applyBorder="1" applyAlignment="1">
      <alignment vertical="center"/>
    </xf>
    <xf numFmtId="0" fontId="62" fillId="9" borderId="21" xfId="0" applyFont="1" applyFill="1" applyBorder="1"/>
    <xf numFmtId="0" fontId="62" fillId="0" borderId="21" xfId="0" applyFont="1" applyBorder="1"/>
    <xf numFmtId="0" fontId="62" fillId="0" borderId="7" xfId="0" applyFont="1" applyBorder="1"/>
    <xf numFmtId="0" fontId="90" fillId="7" borderId="9" xfId="5" applyFont="1" applyFill="1" applyBorder="1" applyAlignment="1">
      <alignment horizontal="center" vertical="center" wrapText="1"/>
    </xf>
    <xf numFmtId="0" fontId="91" fillId="8" borderId="9" xfId="0" applyFont="1" applyFill="1" applyBorder="1" applyAlignment="1">
      <alignment horizontal="center" vertical="center" wrapText="1"/>
    </xf>
    <xf numFmtId="0" fontId="91" fillId="6" borderId="9" xfId="0" applyFont="1" applyFill="1" applyBorder="1" applyAlignment="1">
      <alignment vertical="center"/>
    </xf>
    <xf numFmtId="0" fontId="91" fillId="6" borderId="9" xfId="0" applyFont="1" applyFill="1" applyBorder="1"/>
    <xf numFmtId="0" fontId="93" fillId="6" borderId="30" xfId="5" applyFont="1" applyFill="1" applyBorder="1" applyAlignment="1">
      <alignment wrapText="1"/>
    </xf>
    <xf numFmtId="0" fontId="94" fillId="6" borderId="9" xfId="5" applyFont="1" applyFill="1" applyBorder="1" applyAlignment="1">
      <alignment vertical="center" wrapText="1"/>
    </xf>
    <xf numFmtId="0" fontId="91" fillId="6" borderId="15" xfId="0" applyFont="1" applyFill="1" applyBorder="1"/>
    <xf numFmtId="0" fontId="79" fillId="0" borderId="14" xfId="0" applyFont="1" applyBorder="1" applyAlignment="1">
      <alignment horizontal="center" vertical="center"/>
    </xf>
    <xf numFmtId="0" fontId="79" fillId="0" borderId="18" xfId="0" applyFont="1" applyBorder="1" applyAlignment="1">
      <alignment horizontal="center" vertical="center"/>
    </xf>
    <xf numFmtId="0" fontId="79" fillId="0" borderId="15" xfId="0" applyFont="1" applyBorder="1" applyAlignment="1">
      <alignment horizontal="center" vertical="center"/>
    </xf>
    <xf numFmtId="0" fontId="7" fillId="4" borderId="1" xfId="0" applyFont="1" applyFill="1" applyBorder="1" applyAlignment="1">
      <alignment horizontal="center" vertical="top" wrapText="1"/>
    </xf>
    <xf numFmtId="0" fontId="7" fillId="4" borderId="0" xfId="0" applyFont="1" applyFill="1" applyAlignment="1">
      <alignment horizontal="center" vertical="top" wrapText="1"/>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39" fillId="3" borderId="22" xfId="0" applyFont="1" applyFill="1" applyBorder="1" applyAlignment="1">
      <alignment vertical="center" wrapText="1"/>
    </xf>
    <xf numFmtId="0" fontId="39" fillId="3" borderId="20" xfId="0" applyFont="1" applyFill="1" applyBorder="1" applyAlignment="1">
      <alignment vertical="center" wrapText="1"/>
    </xf>
    <xf numFmtId="0" fontId="39" fillId="3" borderId="23" xfId="0" applyFont="1" applyFill="1" applyBorder="1" applyAlignment="1">
      <alignment vertical="center" wrapText="1"/>
    </xf>
    <xf numFmtId="0" fontId="39" fillId="3" borderId="22" xfId="0" applyFont="1" applyFill="1" applyBorder="1" applyAlignment="1">
      <alignment horizontal="left" vertical="center" wrapText="1"/>
    </xf>
    <xf numFmtId="0" fontId="39" fillId="3" borderId="20" xfId="0" applyFont="1" applyFill="1" applyBorder="1" applyAlignment="1">
      <alignment horizontal="left" vertical="center" wrapText="1"/>
    </xf>
    <xf numFmtId="0" fontId="39" fillId="3" borderId="23" xfId="0" applyFont="1" applyFill="1" applyBorder="1" applyAlignment="1">
      <alignment horizontal="left" vertical="center" wrapText="1"/>
    </xf>
    <xf numFmtId="0" fontId="19" fillId="6" borderId="8" xfId="0" applyFont="1" applyFill="1" applyBorder="1" applyAlignment="1">
      <alignment horizontal="left" vertical="top" wrapText="1"/>
    </xf>
    <xf numFmtId="0" fontId="19" fillId="6" borderId="7" xfId="0" applyFont="1" applyFill="1" applyBorder="1" applyAlignment="1">
      <alignment horizontal="left" vertical="top" wrapText="1"/>
    </xf>
    <xf numFmtId="0" fontId="19" fillId="6" borderId="9" xfId="0" applyFont="1" applyFill="1" applyBorder="1" applyAlignment="1">
      <alignment horizontal="left" vertical="top" wrapText="1"/>
    </xf>
    <xf numFmtId="0" fontId="21" fillId="6" borderId="8" xfId="0" applyFont="1" applyFill="1" applyBorder="1" applyAlignment="1">
      <alignment horizontal="left" vertical="top" wrapText="1"/>
    </xf>
    <xf numFmtId="0" fontId="21" fillId="6" borderId="7" xfId="0" applyFont="1" applyFill="1" applyBorder="1" applyAlignment="1">
      <alignment horizontal="left" vertical="top" wrapText="1"/>
    </xf>
    <xf numFmtId="0" fontId="21" fillId="6" borderId="9" xfId="0" applyFont="1" applyFill="1" applyBorder="1" applyAlignment="1">
      <alignment horizontal="left" vertical="top" wrapText="1"/>
    </xf>
    <xf numFmtId="0" fontId="12" fillId="5" borderId="2" xfId="0" applyFont="1" applyFill="1" applyBorder="1" applyAlignment="1">
      <alignment horizontal="center" vertical="top" wrapText="1"/>
    </xf>
    <xf numFmtId="0" fontId="12" fillId="5" borderId="3" xfId="0" applyFont="1" applyFill="1" applyBorder="1" applyAlignment="1">
      <alignment horizontal="center" vertical="top" wrapText="1"/>
    </xf>
    <xf numFmtId="0" fontId="12" fillId="5" borderId="4" xfId="0" applyFont="1" applyFill="1" applyBorder="1" applyAlignment="1">
      <alignment horizontal="center" vertical="top" wrapText="1"/>
    </xf>
    <xf numFmtId="15" fontId="14" fillId="6" borderId="8" xfId="0" applyNumberFormat="1" applyFont="1" applyFill="1" applyBorder="1" applyAlignment="1">
      <alignment horizontal="left" vertical="top" wrapText="1"/>
    </xf>
    <xf numFmtId="15" fontId="14" fillId="6" borderId="7" xfId="0" applyNumberFormat="1" applyFont="1" applyFill="1" applyBorder="1" applyAlignment="1">
      <alignment horizontal="left" vertical="top" wrapText="1"/>
    </xf>
    <xf numFmtId="15" fontId="14" fillId="6" borderId="9" xfId="0" applyNumberFormat="1" applyFont="1" applyFill="1" applyBorder="1" applyAlignment="1">
      <alignment horizontal="left" vertical="top" wrapText="1"/>
    </xf>
    <xf numFmtId="0" fontId="15" fillId="6" borderId="8" xfId="0" applyFont="1" applyFill="1" applyBorder="1" applyAlignment="1">
      <alignment horizontal="left" wrapText="1"/>
    </xf>
    <xf numFmtId="0" fontId="15" fillId="6" borderId="7" xfId="0" applyFont="1" applyFill="1" applyBorder="1" applyAlignment="1">
      <alignment horizontal="left" wrapText="1"/>
    </xf>
    <xf numFmtId="0" fontId="15" fillId="6" borderId="9" xfId="0" applyFont="1" applyFill="1" applyBorder="1" applyAlignment="1">
      <alignment horizontal="left" wrapText="1"/>
    </xf>
    <xf numFmtId="0" fontId="17" fillId="6" borderId="8" xfId="0" applyFont="1" applyFill="1" applyBorder="1" applyAlignment="1">
      <alignment horizontal="left" vertical="top" wrapText="1"/>
    </xf>
    <xf numFmtId="0" fontId="17" fillId="6" borderId="7" xfId="0" applyFont="1" applyFill="1" applyBorder="1" applyAlignment="1">
      <alignment horizontal="left" vertical="top" wrapText="1"/>
    </xf>
    <xf numFmtId="0" fontId="17" fillId="6" borderId="9" xfId="0" applyFont="1" applyFill="1" applyBorder="1" applyAlignment="1">
      <alignment horizontal="left" vertical="top" wrapText="1"/>
    </xf>
    <xf numFmtId="0" fontId="18" fillId="6" borderId="8" xfId="0" quotePrefix="1" applyFont="1" applyFill="1" applyBorder="1" applyAlignment="1">
      <alignment horizontal="left" vertical="top" wrapText="1"/>
    </xf>
    <xf numFmtId="0" fontId="18" fillId="6" borderId="7" xfId="0" applyFont="1" applyFill="1" applyBorder="1" applyAlignment="1">
      <alignment horizontal="left" vertical="top" wrapText="1"/>
    </xf>
    <xf numFmtId="0" fontId="18" fillId="6" borderId="9" xfId="0" applyFont="1" applyFill="1" applyBorder="1" applyAlignment="1">
      <alignment horizontal="left" vertical="top" wrapText="1"/>
    </xf>
    <xf numFmtId="0" fontId="0" fillId="6" borderId="22" xfId="0" applyFill="1" applyBorder="1" applyAlignment="1">
      <alignment horizontal="left"/>
    </xf>
    <xf numFmtId="0" fontId="0" fillId="6" borderId="20" xfId="0" applyFill="1" applyBorder="1" applyAlignment="1">
      <alignment horizontal="left"/>
    </xf>
    <xf numFmtId="0" fontId="0" fillId="6" borderId="23" xfId="0" applyFill="1" applyBorder="1" applyAlignment="1">
      <alignment horizontal="left"/>
    </xf>
    <xf numFmtId="0" fontId="79" fillId="6" borderId="8" xfId="0" applyFont="1" applyFill="1" applyBorder="1" applyAlignment="1">
      <alignment vertical="center" wrapText="1"/>
    </xf>
    <xf numFmtId="0" fontId="79" fillId="6" borderId="7" xfId="0" applyFont="1" applyFill="1" applyBorder="1" applyAlignment="1">
      <alignment vertical="center" wrapText="1"/>
    </xf>
    <xf numFmtId="0" fontId="79" fillId="6" borderId="9" xfId="0" applyFont="1" applyFill="1" applyBorder="1" applyAlignment="1">
      <alignment vertical="center" wrapText="1"/>
    </xf>
    <xf numFmtId="0" fontId="79" fillId="6" borderId="8" xfId="0" applyFont="1" applyFill="1" applyBorder="1" applyAlignment="1">
      <alignment horizontal="center"/>
    </xf>
    <xf numFmtId="0" fontId="79" fillId="6" borderId="7" xfId="0" applyFont="1" applyFill="1" applyBorder="1" applyAlignment="1">
      <alignment horizontal="center"/>
    </xf>
    <xf numFmtId="0" fontId="79" fillId="6" borderId="9" xfId="0" applyFont="1" applyFill="1" applyBorder="1" applyAlignment="1">
      <alignment horizontal="center"/>
    </xf>
    <xf numFmtId="0" fontId="0" fillId="0" borderId="22" xfId="0" applyBorder="1" applyAlignment="1">
      <alignment horizontal="left"/>
    </xf>
    <xf numFmtId="0" fontId="0" fillId="0" borderId="20" xfId="0" applyBorder="1" applyAlignment="1">
      <alignment horizontal="left"/>
    </xf>
    <xf numFmtId="0" fontId="0" fillId="0" borderId="23" xfId="0" applyBorder="1" applyAlignment="1">
      <alignment horizontal="left"/>
    </xf>
    <xf numFmtId="0" fontId="79" fillId="0" borderId="8" xfId="0" applyFont="1" applyBorder="1" applyAlignment="1">
      <alignment vertical="center" wrapText="1"/>
    </xf>
    <xf numFmtId="0" fontId="79" fillId="0" borderId="7" xfId="0" applyFont="1" applyBorder="1" applyAlignment="1">
      <alignment vertical="center" wrapText="1"/>
    </xf>
    <xf numFmtId="0" fontId="79" fillId="0" borderId="9" xfId="0" applyFont="1" applyBorder="1" applyAlignment="1">
      <alignment vertical="center" wrapText="1"/>
    </xf>
    <xf numFmtId="0" fontId="79" fillId="6" borderId="14" xfId="0" applyFont="1" applyFill="1" applyBorder="1" applyAlignment="1">
      <alignment horizontal="center" vertical="center"/>
    </xf>
    <xf numFmtId="0" fontId="79" fillId="6" borderId="18" xfId="0" applyFont="1" applyFill="1" applyBorder="1" applyAlignment="1">
      <alignment horizontal="center" vertical="center"/>
    </xf>
    <xf numFmtId="0" fontId="79" fillId="6" borderId="15" xfId="0" applyFont="1" applyFill="1" applyBorder="1" applyAlignment="1">
      <alignment horizontal="center" vertical="center"/>
    </xf>
    <xf numFmtId="0" fontId="80" fillId="6" borderId="22" xfId="0" applyFont="1" applyFill="1" applyBorder="1" applyAlignment="1">
      <alignment vertical="center" wrapText="1"/>
    </xf>
    <xf numFmtId="0" fontId="80" fillId="6" borderId="20" xfId="0" applyFont="1" applyFill="1" applyBorder="1" applyAlignment="1">
      <alignment vertical="center" wrapText="1"/>
    </xf>
    <xf numFmtId="0" fontId="80" fillId="6" borderId="23" xfId="0" applyFont="1" applyFill="1" applyBorder="1" applyAlignment="1">
      <alignment vertical="center" wrapText="1"/>
    </xf>
    <xf numFmtId="0" fontId="80" fillId="6" borderId="22" xfId="0" applyFont="1" applyFill="1" applyBorder="1" applyAlignment="1">
      <alignment horizontal="left" vertical="center" wrapText="1"/>
    </xf>
    <xf numFmtId="0" fontId="80" fillId="6" borderId="20" xfId="0" applyFont="1" applyFill="1" applyBorder="1" applyAlignment="1">
      <alignment horizontal="left" vertical="center" wrapText="1"/>
    </xf>
    <xf numFmtId="0" fontId="80" fillId="6" borderId="23" xfId="0" applyFont="1" applyFill="1" applyBorder="1" applyAlignment="1">
      <alignment horizontal="left" vertical="center" wrapText="1"/>
    </xf>
    <xf numFmtId="0" fontId="39" fillId="6" borderId="22" xfId="0" applyFont="1" applyFill="1" applyBorder="1" applyAlignment="1">
      <alignment horizontal="left" vertical="center" wrapText="1"/>
    </xf>
    <xf numFmtId="0" fontId="39" fillId="6" borderId="20" xfId="0" applyFont="1" applyFill="1" applyBorder="1" applyAlignment="1">
      <alignment horizontal="left" vertical="center" wrapText="1"/>
    </xf>
    <xf numFmtId="0" fontId="39" fillId="6" borderId="23" xfId="0" applyFont="1" applyFill="1" applyBorder="1" applyAlignment="1">
      <alignment horizontal="left" vertical="center" wrapText="1"/>
    </xf>
    <xf numFmtId="0" fontId="69" fillId="11" borderId="2" xfId="0" applyFont="1" applyFill="1" applyBorder="1" applyAlignment="1">
      <alignment horizontal="center" vertical="top" wrapText="1"/>
    </xf>
    <xf numFmtId="0" fontId="69" fillId="11" borderId="3" xfId="0" applyFont="1" applyFill="1" applyBorder="1" applyAlignment="1">
      <alignment horizontal="center" vertical="top" wrapText="1"/>
    </xf>
    <xf numFmtId="0" fontId="69" fillId="11" borderId="4" xfId="0" applyFont="1" applyFill="1" applyBorder="1" applyAlignment="1">
      <alignment horizontal="center" vertical="top" wrapText="1"/>
    </xf>
    <xf numFmtId="0" fontId="18" fillId="6" borderId="7" xfId="0" quotePrefix="1" applyFont="1" applyFill="1" applyBorder="1" applyAlignment="1">
      <alignment horizontal="left" vertical="top" wrapText="1"/>
    </xf>
    <xf numFmtId="0" fontId="18" fillId="6" borderId="9" xfId="0" quotePrefix="1" applyFont="1" applyFill="1" applyBorder="1" applyAlignment="1">
      <alignment horizontal="left" vertical="top" wrapText="1"/>
    </xf>
    <xf numFmtId="0" fontId="70" fillId="6" borderId="22" xfId="0" applyFont="1" applyFill="1" applyBorder="1" applyAlignment="1">
      <alignment vertical="center" wrapText="1"/>
    </xf>
    <xf numFmtId="0" fontId="70" fillId="6" borderId="20" xfId="0" applyFont="1" applyFill="1" applyBorder="1" applyAlignment="1">
      <alignment vertical="center" wrapText="1"/>
    </xf>
    <xf numFmtId="0" fontId="70" fillId="6" borderId="23" xfId="0" applyFont="1" applyFill="1" applyBorder="1" applyAlignment="1">
      <alignment vertical="center" wrapText="1"/>
    </xf>
    <xf numFmtId="0" fontId="15" fillId="6" borderId="8" xfId="0" applyFont="1" applyFill="1" applyBorder="1" applyAlignment="1">
      <alignment horizontal="center"/>
    </xf>
    <xf numFmtId="0" fontId="15" fillId="6" borderId="7" xfId="0" applyFont="1" applyFill="1" applyBorder="1" applyAlignment="1">
      <alignment horizontal="center"/>
    </xf>
    <xf numFmtId="0" fontId="15" fillId="6" borderId="9" xfId="0" applyFont="1" applyFill="1" applyBorder="1" applyAlignment="1">
      <alignment horizontal="center"/>
    </xf>
    <xf numFmtId="0" fontId="15" fillId="6" borderId="8" xfId="0" applyFont="1" applyFill="1" applyBorder="1" applyAlignment="1">
      <alignment horizontal="center" vertical="center"/>
    </xf>
    <xf numFmtId="0" fontId="15" fillId="6" borderId="7" xfId="0" applyFont="1" applyFill="1" applyBorder="1" applyAlignment="1">
      <alignment horizontal="center" vertical="center"/>
    </xf>
    <xf numFmtId="0" fontId="15" fillId="6" borderId="9" xfId="0" applyFont="1" applyFill="1" applyBorder="1" applyAlignment="1">
      <alignment horizontal="center" vertical="center"/>
    </xf>
    <xf numFmtId="0" fontId="70" fillId="6" borderId="22" xfId="0" applyFont="1" applyFill="1" applyBorder="1" applyAlignment="1">
      <alignment horizontal="left" vertical="center" wrapText="1"/>
    </xf>
    <xf numFmtId="0" fontId="70" fillId="6" borderId="20" xfId="0" applyFont="1" applyFill="1" applyBorder="1" applyAlignment="1">
      <alignment horizontal="left" vertical="center" wrapText="1"/>
    </xf>
    <xf numFmtId="0" fontId="70" fillId="6" borderId="23" xfId="0" applyFont="1" applyFill="1" applyBorder="1" applyAlignment="1">
      <alignment horizontal="left" vertical="center" wrapText="1"/>
    </xf>
    <xf numFmtId="15" fontId="14" fillId="6" borderId="8" xfId="0" quotePrefix="1" applyNumberFormat="1" applyFont="1" applyFill="1" applyBorder="1" applyAlignment="1">
      <alignment horizontal="left" vertical="top" wrapText="1"/>
    </xf>
    <xf numFmtId="15" fontId="14" fillId="6" borderId="7" xfId="0" quotePrefix="1" applyNumberFormat="1" applyFont="1" applyFill="1" applyBorder="1" applyAlignment="1">
      <alignment horizontal="left" vertical="top" wrapText="1"/>
    </xf>
    <xf numFmtId="15" fontId="14" fillId="6" borderId="9" xfId="0" quotePrefix="1" applyNumberFormat="1" applyFont="1" applyFill="1" applyBorder="1" applyAlignment="1">
      <alignment horizontal="left" vertical="top" wrapText="1"/>
    </xf>
    <xf numFmtId="0" fontId="36" fillId="7" borderId="7" xfId="0" applyFont="1" applyFill="1" applyBorder="1" applyAlignment="1">
      <alignment horizontal="center" vertical="center" wrapText="1"/>
    </xf>
    <xf numFmtId="0" fontId="36" fillId="7" borderId="9" xfId="0" applyFont="1" applyFill="1" applyBorder="1" applyAlignment="1">
      <alignment horizontal="center" vertical="center" wrapText="1"/>
    </xf>
    <xf numFmtId="0" fontId="61" fillId="11" borderId="2" xfId="0" applyFont="1" applyFill="1" applyBorder="1" applyAlignment="1">
      <alignment horizontal="center" vertical="center" wrapText="1"/>
    </xf>
    <xf numFmtId="0" fontId="61" fillId="11" borderId="3" xfId="0" applyFont="1" applyFill="1" applyBorder="1" applyAlignment="1">
      <alignment horizontal="center" vertical="center" wrapText="1"/>
    </xf>
    <xf numFmtId="0" fontId="61" fillId="11" borderId="4" xfId="0" applyFont="1" applyFill="1" applyBorder="1" applyAlignment="1">
      <alignment horizontal="center" vertical="center" wrapText="1"/>
    </xf>
    <xf numFmtId="0" fontId="41" fillId="3" borderId="7" xfId="0" applyFont="1" applyFill="1" applyBorder="1" applyAlignment="1">
      <alignment horizontal="left" vertical="center" wrapText="1"/>
    </xf>
    <xf numFmtId="0" fontId="11" fillId="7" borderId="19" xfId="0" applyFont="1" applyFill="1" applyBorder="1" applyAlignment="1">
      <alignment horizontal="center" vertical="center"/>
    </xf>
    <xf numFmtId="0" fontId="11" fillId="7" borderId="20" xfId="0" applyFont="1" applyFill="1" applyBorder="1" applyAlignment="1">
      <alignment horizontal="center" vertical="center"/>
    </xf>
    <xf numFmtId="0" fontId="11" fillId="7" borderId="21" xfId="0" applyFont="1" applyFill="1" applyBorder="1" applyAlignment="1">
      <alignment horizontal="center" vertical="center"/>
    </xf>
    <xf numFmtId="0" fontId="56" fillId="7" borderId="2" xfId="0" applyFont="1" applyFill="1" applyBorder="1" applyAlignment="1">
      <alignment horizontal="center" vertical="center" wrapText="1"/>
    </xf>
    <xf numFmtId="0" fontId="56" fillId="7" borderId="3" xfId="0" applyFont="1" applyFill="1" applyBorder="1" applyAlignment="1">
      <alignment horizontal="center" vertical="center" wrapText="1"/>
    </xf>
    <xf numFmtId="0" fontId="59" fillId="8" borderId="3" xfId="0" applyFont="1" applyFill="1" applyBorder="1" applyAlignment="1">
      <alignment horizontal="center" vertical="top" wrapText="1"/>
    </xf>
    <xf numFmtId="0" fontId="60" fillId="8" borderId="3" xfId="0" applyFont="1" applyFill="1" applyBorder="1" applyAlignment="1">
      <alignment horizontal="center" vertical="top" wrapText="1"/>
    </xf>
    <xf numFmtId="0" fontId="36" fillId="7" borderId="8" xfId="0" applyFont="1" applyFill="1" applyBorder="1" applyAlignment="1">
      <alignment horizontal="center" vertical="center" wrapText="1"/>
    </xf>
    <xf numFmtId="0" fontId="39" fillId="3" borderId="7" xfId="0" applyFont="1" applyFill="1" applyBorder="1" applyAlignment="1">
      <alignment horizontal="left" vertical="center" wrapText="1"/>
    </xf>
    <xf numFmtId="0" fontId="39" fillId="3" borderId="7" xfId="0" applyFont="1" applyFill="1" applyBorder="1" applyAlignment="1">
      <alignment vertical="center" wrapText="1"/>
    </xf>
    <xf numFmtId="0" fontId="37" fillId="3" borderId="7" xfId="0" applyFont="1" applyFill="1" applyBorder="1" applyAlignment="1">
      <alignment horizontal="left" vertical="center" wrapText="1"/>
    </xf>
    <xf numFmtId="0" fontId="8" fillId="7" borderId="7" xfId="0" applyFont="1" applyFill="1" applyBorder="1" applyAlignment="1">
      <alignment horizontal="center" vertical="center" wrapText="1"/>
    </xf>
    <xf numFmtId="0" fontId="11" fillId="7" borderId="7" xfId="0" applyFont="1" applyFill="1" applyBorder="1" applyAlignment="1">
      <alignment horizontal="center" vertical="center" wrapText="1"/>
    </xf>
    <xf numFmtId="0" fontId="39" fillId="3" borderId="7" xfId="0" applyFont="1" applyFill="1" applyBorder="1" applyAlignment="1">
      <alignment horizontal="center" vertical="center" wrapText="1"/>
    </xf>
    <xf numFmtId="0" fontId="39" fillId="0" borderId="22" xfId="0" applyFont="1" applyBorder="1" applyAlignment="1">
      <alignment horizontal="left" vertical="center" wrapText="1"/>
    </xf>
    <xf numFmtId="0" fontId="39" fillId="0" borderId="20" xfId="0" applyFont="1" applyBorder="1" applyAlignment="1">
      <alignment horizontal="left" vertical="center" wrapText="1"/>
    </xf>
    <xf numFmtId="0" fontId="39" fillId="0" borderId="23" xfId="0" applyFont="1" applyBorder="1" applyAlignment="1">
      <alignment horizontal="left" vertical="center" wrapText="1"/>
    </xf>
    <xf numFmtId="0" fontId="0" fillId="0" borderId="22" xfId="0" applyBorder="1" applyAlignment="1">
      <alignment horizontal="left" vertical="center"/>
    </xf>
    <xf numFmtId="0" fontId="0" fillId="0" borderId="20" xfId="0" applyBorder="1" applyAlignment="1">
      <alignment horizontal="left" vertical="center"/>
    </xf>
    <xf numFmtId="0" fontId="0" fillId="0" borderId="23" xfId="0" applyBorder="1" applyAlignment="1">
      <alignment horizontal="left" vertical="center"/>
    </xf>
    <xf numFmtId="0" fontId="0" fillId="0" borderId="8" xfId="0" applyBorder="1" applyAlignment="1">
      <alignment horizontal="left" vertical="center"/>
    </xf>
    <xf numFmtId="0" fontId="0" fillId="0" borderId="7" xfId="0" applyBorder="1" applyAlignment="1">
      <alignment horizontal="left" vertical="center"/>
    </xf>
    <xf numFmtId="0" fontId="0" fillId="0" borderId="9" xfId="0" applyBorder="1" applyAlignment="1">
      <alignment horizontal="left" vertical="center"/>
    </xf>
    <xf numFmtId="0" fontId="76" fillId="6" borderId="7" xfId="0" applyFont="1" applyFill="1" applyBorder="1" applyAlignment="1">
      <alignment vertical="center" wrapText="1"/>
    </xf>
    <xf numFmtId="0" fontId="91" fillId="6" borderId="7" xfId="0" applyFont="1" applyFill="1" applyBorder="1" applyAlignment="1">
      <alignment vertical="center" wrapText="1"/>
    </xf>
    <xf numFmtId="0" fontId="72" fillId="11" borderId="2" xfId="0" applyFont="1" applyFill="1" applyBorder="1" applyAlignment="1">
      <alignment horizontal="center" vertical="center" wrapText="1"/>
    </xf>
    <xf numFmtId="0" fontId="72" fillId="11" borderId="3" xfId="0" applyFont="1" applyFill="1" applyBorder="1" applyAlignment="1">
      <alignment horizontal="center" vertical="center" wrapText="1"/>
    </xf>
    <xf numFmtId="0" fontId="72" fillId="11" borderId="4" xfId="0" applyFont="1" applyFill="1" applyBorder="1" applyAlignment="1">
      <alignment horizontal="center" vertical="center" wrapText="1"/>
    </xf>
    <xf numFmtId="0" fontId="66" fillId="7" borderId="7" xfId="0" applyFont="1" applyFill="1" applyBorder="1" applyAlignment="1">
      <alignment horizontal="center" vertical="center" wrapText="1"/>
    </xf>
    <xf numFmtId="0" fontId="89" fillId="7" borderId="7" xfId="0" applyFont="1" applyFill="1" applyBorder="1" applyAlignment="1">
      <alignment horizontal="center" vertical="center" wrapText="1"/>
    </xf>
    <xf numFmtId="0" fontId="73" fillId="7" borderId="7" xfId="0" applyFont="1" applyFill="1" applyBorder="1" applyAlignment="1">
      <alignment horizontal="center" vertical="center" wrapText="1"/>
    </xf>
    <xf numFmtId="0" fontId="74" fillId="7" borderId="7" xfId="0" applyFont="1" applyFill="1" applyBorder="1" applyAlignment="1">
      <alignment horizontal="center" vertical="center" wrapText="1"/>
    </xf>
    <xf numFmtId="0" fontId="41" fillId="7" borderId="7" xfId="0" applyFont="1" applyFill="1" applyBorder="1" applyAlignment="1">
      <alignment horizontal="left" vertical="center" wrapText="1"/>
    </xf>
    <xf numFmtId="0" fontId="37" fillId="3" borderId="8" xfId="0" applyFont="1" applyFill="1" applyBorder="1" applyAlignment="1">
      <alignment horizontal="left" vertical="center" wrapText="1"/>
    </xf>
    <xf numFmtId="0" fontId="39" fillId="3" borderId="8" xfId="0" applyFont="1" applyFill="1" applyBorder="1" applyAlignment="1">
      <alignment horizontal="left" vertical="center" wrapText="1"/>
    </xf>
    <xf numFmtId="0" fontId="41" fillId="3" borderId="8" xfId="0" applyFont="1" applyFill="1" applyBorder="1" applyAlignment="1">
      <alignment horizontal="left" vertical="center" wrapText="1"/>
    </xf>
    <xf numFmtId="0" fontId="41" fillId="3" borderId="14" xfId="0" applyFont="1" applyFill="1" applyBorder="1" applyAlignment="1">
      <alignment horizontal="left" vertical="center" wrapText="1"/>
    </xf>
    <xf numFmtId="0" fontId="39" fillId="3" borderId="8" xfId="0" applyFont="1" applyFill="1" applyBorder="1" applyAlignment="1">
      <alignment horizontal="center" vertical="center" wrapText="1"/>
    </xf>
    <xf numFmtId="0" fontId="11" fillId="7" borderId="3" xfId="0" applyFont="1" applyFill="1" applyBorder="1" applyAlignment="1">
      <alignment horizontal="center" vertical="center"/>
    </xf>
    <xf numFmtId="0" fontId="11" fillId="7" borderId="4" xfId="0" applyFont="1" applyFill="1" applyBorder="1" applyAlignment="1">
      <alignment horizontal="center" vertical="center"/>
    </xf>
    <xf numFmtId="0" fontId="76" fillId="6" borderId="24" xfId="0" applyFont="1" applyFill="1" applyBorder="1" applyAlignment="1">
      <alignment vertical="center" wrapText="1"/>
    </xf>
    <xf numFmtId="0" fontId="76" fillId="6" borderId="25" xfId="0" applyFont="1" applyFill="1" applyBorder="1" applyAlignment="1">
      <alignment vertical="center" wrapText="1"/>
    </xf>
    <xf numFmtId="0" fontId="76" fillId="6" borderId="26" xfId="0" applyFont="1" applyFill="1" applyBorder="1" applyAlignment="1">
      <alignment vertical="center" wrapText="1"/>
    </xf>
    <xf numFmtId="0" fontId="8" fillId="7" borderId="2" xfId="0" applyFont="1" applyFill="1" applyBorder="1" applyAlignment="1">
      <alignment horizontal="center" vertical="center" wrapText="1"/>
    </xf>
    <xf numFmtId="0" fontId="11" fillId="7" borderId="3" xfId="0" applyFont="1" applyFill="1" applyBorder="1" applyAlignment="1">
      <alignment horizontal="center" vertical="center" wrapText="1"/>
    </xf>
    <xf numFmtId="0" fontId="39" fillId="7" borderId="7" xfId="0" applyFont="1" applyFill="1" applyBorder="1" applyAlignment="1">
      <alignment horizontal="left" vertical="center" wrapText="1"/>
    </xf>
    <xf numFmtId="0" fontId="35" fillId="3" borderId="7" xfId="0" applyFont="1" applyFill="1" applyBorder="1" applyAlignment="1">
      <alignment vertical="center" wrapText="1"/>
    </xf>
    <xf numFmtId="0" fontId="37" fillId="3" borderId="7" xfId="0" applyFont="1" applyFill="1" applyBorder="1" applyAlignment="1">
      <alignment vertical="center" wrapText="1"/>
    </xf>
    <xf numFmtId="0" fontId="41" fillId="3" borderId="9" xfId="0" applyFont="1" applyFill="1" applyBorder="1" applyAlignment="1">
      <alignment horizontal="left" vertical="center" wrapText="1"/>
    </xf>
    <xf numFmtId="0" fontId="46" fillId="7" borderId="7" xfId="0" applyFont="1" applyFill="1" applyBorder="1" applyAlignment="1">
      <alignment horizontal="center" vertical="center" wrapText="1"/>
    </xf>
  </cellXfs>
  <cellStyles count="6">
    <cellStyle name="Comma 2" xfId="2" xr:uid="{01C74DE2-09F4-4814-BB5C-F2761A1ACFDB}"/>
    <cellStyle name="Currency 2" xfId="1" xr:uid="{AB43C802-FDA4-4B98-887E-A7299BEEEE6E}"/>
    <cellStyle name="Hipervínculo" xfId="5" builtinId="8"/>
    <cellStyle name="Millares" xfId="3" builtinId="3"/>
    <cellStyle name="Moneda" xfId="4"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xdr:col>
      <xdr:colOff>180975</xdr:colOff>
      <xdr:row>0</xdr:row>
      <xdr:rowOff>123825</xdr:rowOff>
    </xdr:from>
    <xdr:ext cx="1298464" cy="725887"/>
    <xdr:pic>
      <xdr:nvPicPr>
        <xdr:cNvPr id="2" name="Picture 1">
          <a:extLst>
            <a:ext uri="{FF2B5EF4-FFF2-40B4-BE49-F238E27FC236}">
              <a16:creationId xmlns:a16="http://schemas.microsoft.com/office/drawing/2014/main" id="{369F8C3C-D6D0-4444-9D5D-FCA6FCC945B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08025" y="123825"/>
          <a:ext cx="1298464" cy="725887"/>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177800</xdr:colOff>
      <xdr:row>0</xdr:row>
      <xdr:rowOff>62493</xdr:rowOff>
    </xdr:from>
    <xdr:to>
      <xdr:col>0</xdr:col>
      <xdr:colOff>516774</xdr:colOff>
      <xdr:row>0</xdr:row>
      <xdr:rowOff>725488</xdr:rowOff>
    </xdr:to>
    <xdr:pic>
      <xdr:nvPicPr>
        <xdr:cNvPr id="2" name="Picture 1">
          <a:extLst>
            <a:ext uri="{FF2B5EF4-FFF2-40B4-BE49-F238E27FC236}">
              <a16:creationId xmlns:a16="http://schemas.microsoft.com/office/drawing/2014/main" id="{59B29226-D84C-44A7-825E-67907D334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800" y="62493"/>
          <a:ext cx="335799" cy="6598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180975</xdr:colOff>
      <xdr:row>0</xdr:row>
      <xdr:rowOff>123825</xdr:rowOff>
    </xdr:from>
    <xdr:ext cx="1298464" cy="725887"/>
    <xdr:pic>
      <xdr:nvPicPr>
        <xdr:cNvPr id="2" name="Picture 1">
          <a:extLst>
            <a:ext uri="{FF2B5EF4-FFF2-40B4-BE49-F238E27FC236}">
              <a16:creationId xmlns:a16="http://schemas.microsoft.com/office/drawing/2014/main" id="{5F7B72C3-A4AA-486E-956E-0C4D94CECA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01675" y="120650"/>
          <a:ext cx="1298464" cy="725887"/>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177800</xdr:colOff>
      <xdr:row>0</xdr:row>
      <xdr:rowOff>62493</xdr:rowOff>
    </xdr:from>
    <xdr:to>
      <xdr:col>0</xdr:col>
      <xdr:colOff>513599</xdr:colOff>
      <xdr:row>0</xdr:row>
      <xdr:rowOff>725488</xdr:rowOff>
    </xdr:to>
    <xdr:pic>
      <xdr:nvPicPr>
        <xdr:cNvPr id="2" name="Picture 1">
          <a:extLst>
            <a:ext uri="{FF2B5EF4-FFF2-40B4-BE49-F238E27FC236}">
              <a16:creationId xmlns:a16="http://schemas.microsoft.com/office/drawing/2014/main" id="{5316A3A9-E0F4-4827-8E99-F7BB5DF54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800" y="62493"/>
          <a:ext cx="335799" cy="6598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undp.sharepoint.com/sites/ClimatePromise/Shared%20Documents/General/Country%20Promise%20Plans/Phase%202/Final%20workplans/RBLAC/Bolivia%20CP2-Workplan%20-%20LT-LEDS%20and%20Energy.xlsm" TargetMode="External"/><Relationship Id="rId1" Type="http://schemas.openxmlformats.org/officeDocument/2006/relationships/externalLinkPath" Target="/sites/ClimatePromise/Shared%20Documents/General/Country%20Promise%20Plans/Phase%202/Final%20workplans/RBLAC/Bolivia%20CP2-Workplan%20-%20LT-LEDS%20and%20Energy.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undp.sharepoint.com/sites/ClimatePromise/Shared%20Documents/General/Country%20Promise%20Plans/Phase%202/Final%20workplans/RBA/Benin%20CP2_Workplan-%20final.xlsm" TargetMode="External"/><Relationship Id="rId1" Type="http://schemas.openxmlformats.org/officeDocument/2006/relationships/externalLinkPath" Target="/sites/ClimatePromise/Shared%20Documents/General/Country%20Promise%20Plans/Phase%202/Final%20workplans/RBA/Benin%20CP2_Workplan-%20final.xlsm"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undp.sharepoint.com/sites/ClimatePromise/Shared%20Documents/General/Country%20Promise%20Plans/Phase%202/Final%20workplans/RBA/Angola_CP2_Workplan-final.xlsm" TargetMode="External"/><Relationship Id="rId1" Type="http://schemas.openxmlformats.org/officeDocument/2006/relationships/externalLinkPath" Target="/sites/ClimatePromise/Shared%20Documents/General/Country%20Promise%20Plans/Phase%202/Final%20workplans/RBA/Angola_CP2_Workplan-final.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aseline Survey"/>
      <sheetName val="Context"/>
      <sheetName val="National Workplan 2023"/>
      <sheetName val="National Workplan 2024"/>
      <sheetName val="Review Sheet"/>
      <sheetName val="Global Results Framework"/>
      <sheetName val="Drop-down RS"/>
      <sheetName val="Drop-down"/>
    </sheetNames>
    <sheetDataSet>
      <sheetData sheetId="0"/>
      <sheetData sheetId="1" refreshError="1"/>
      <sheetData sheetId="2" refreshError="1"/>
      <sheetData sheetId="3"/>
      <sheetData sheetId="4" refreshError="1"/>
      <sheetData sheetId="5" refreshError="1"/>
      <sheetData sheetId="6" refreshError="1"/>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rop-down RS"/>
      <sheetName val="Review Sheet"/>
      <sheetName val="Context"/>
      <sheetName val="National Workplan"/>
      <sheetName val="Draft Global RRF"/>
      <sheetName val="RFF List"/>
      <sheetName val="Drop-down"/>
      <sheetName val="National Workplan 2023"/>
      <sheetName val="National Workplan 2024"/>
      <sheetName val="Global Results Framework"/>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text"/>
      <sheetName val="Global Results Framework"/>
      <sheetName val="RFF List"/>
      <sheetName val="Drop-down"/>
      <sheetName val="National Workplan 2023"/>
      <sheetName val="National Workplan 2024"/>
      <sheetName val="National Workplan"/>
      <sheetName val="Draft Global RRF"/>
    </sheetNames>
    <sheetDataSet>
      <sheetData sheetId="0" refreshError="1"/>
      <sheetData sheetId="1" refreshError="1"/>
      <sheetData sheetId="2" refreshError="1"/>
      <sheetData sheetId="3"/>
      <sheetData sheetId="4" refreshError="1"/>
      <sheetData sheetId="5"/>
      <sheetData sheetId="6" refreshError="1"/>
      <sheetData sheetId="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f:/r/sites/ClimatePromise/Shared%20Documents/General/Progress%20Reports/CP2%20Progress%20Reports/Latin%20America%20and%20the%20Caribbean/Bolivia/Bolivia%20Knowledge%20Product/Q4-2023?csf=1&amp;web=1&amp;e=F2XJZ1"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b:/r/sites/ClimatePromise/Shared%20Documents/General/Progress%20Reports/CP2%20Progress%20Reports/Latin%20America%20and%20the%20Caribbean/Bolivia/Bolivia%20Knowledge%20Product/2024/Q3-2024/Natural%20Gas%20Pricing%20Study%20consultancy_Presentation.pdf?csf=1&amp;web=1&amp;e=uRNl6Z" TargetMode="External"/><Relationship Id="rId3" Type="http://schemas.openxmlformats.org/officeDocument/2006/relationships/hyperlink" Target="../../../../../../../../:b:/r/sites/ClimatePromise/Shared%20Documents/General/Progress%20Reports/CP2%20Progress%20Reports/Latin%20America%20and%20the%20Caribbean/Bolivia/Bolivia%20Knowledge%20Product/2024/Q1-2024/Inf%20final%20y%20anexos%20recommendationsLTS/Anexo%2045.%20Territorialization%20Strategy.pdf?csf=1&amp;web=1&amp;e=QUdHoF" TargetMode="External"/><Relationship Id="rId7" Type="http://schemas.openxmlformats.org/officeDocument/2006/relationships/hyperlink" Target="../../../../../../../../:f:/r/sites/ClimatePromise/Shared%20Documents/General/Progress%20Reports/CP2%20Progress%20Reports/Latin%20America%20and%20the%20Caribbean/Bolivia/Bolivia%20Knowledge%20Product/2024/Q3-2024?csf=1&amp;web=1&amp;e=ZGuh4K" TargetMode="External"/><Relationship Id="rId2" Type="http://schemas.openxmlformats.org/officeDocument/2006/relationships/hyperlink" Target="../../../../../../../../:b:/r/sites/ClimatePromise/Shared%20Documents/General/Progress%20Reports/CP2%20Progress%20Reports/Latin%20America%20and%20the%20Caribbean/Bolivia/Bolivia%20Knowledge%20Product/2024/Q1-2024/Inf%20final%20y%20anexos%20recommendationsLTS/Anexo%2026.%20Recommendations%20for%20LTS.pdf?csf=1&amp;web=1&amp;e=brkBEj" TargetMode="External"/><Relationship Id="rId1" Type="http://schemas.openxmlformats.org/officeDocument/2006/relationships/hyperlink" Target="../../../../../../../../:f:/r/sites/ClimatePromise/Shared%20Documents/General/Progress%20Reports/CP2%20Progress%20Reports/Latin%20America%20and%20the%20Caribbean/Bolivia/Bolivia%20Knowledge%20Product/2024/Q1-2024?csf=1&amp;web=1&amp;e=5zdsgy" TargetMode="External"/><Relationship Id="rId6" Type="http://schemas.openxmlformats.org/officeDocument/2006/relationships/hyperlink" Target="https://www.mhe.gob.bo/2024/05/17/foro-transicion-energetica-bolivia-2050-abre-espacio-de-dialogo-hacia-politica-inclusiva-a-largo-plazo/" TargetMode="External"/><Relationship Id="rId11" Type="http://schemas.openxmlformats.org/officeDocument/2006/relationships/drawing" Target="../drawings/drawing4.xml"/><Relationship Id="rId5" Type="http://schemas.openxmlformats.org/officeDocument/2006/relationships/hyperlink" Target="https://www.undp.org/es/bolivia/noticias/arranco-debate-nacional-sobre-alternativas-para-nueva-matriz-energetica" TargetMode="External"/><Relationship Id="rId10" Type="http://schemas.openxmlformats.org/officeDocument/2006/relationships/hyperlink" Target="../../../../../../../../:f:/r/sites/ClimatePromise/Shared%20Documents/General/Progress%20Reports/CP2%20Progress%20Reports/Latin%20America%20and%20the%20Caribbean/Bolivia/Bolivia%20Knowledge%20Product/2024/Q4-2024?csf=1&amp;web=1&amp;e=eaay6L" TargetMode="External"/><Relationship Id="rId4" Type="http://schemas.openxmlformats.org/officeDocument/2006/relationships/hyperlink" Target="../../../../../../../../:f:/r/sites/ClimatePromise/Shared%20Documents/General/Progress%20Reports/CP2%20Progress%20Reports/Latin%20America%20and%20the%20Caribbean/Bolivia/Bolivia%20Knowledge%20Product/2024/Q2-2024?csf=1&amp;web=1&amp;e=AGH7qC" TargetMode="External"/><Relationship Id="rId9" Type="http://schemas.openxmlformats.org/officeDocument/2006/relationships/hyperlink" Target="../../../../../../../../:b:/r/sites/ClimatePromise/Shared%20Documents/General/Progress%20Reports/CP2%20Progress%20Reports/Latin%20America%20and%20the%20Caribbean/Bolivia/Bolivia%20Knowledge%20Product/2024/Q3-2024/Natural%20Gas%20Pricing%20Study%20consultancy.pdf?csf=1&amp;web=1&amp;e=LZkEI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2A13A-8BBF-4613-97AD-B26ABF65E96F}">
  <dimension ref="A1:AD92"/>
  <sheetViews>
    <sheetView showGridLines="0" tabSelected="1" zoomScale="80" zoomScaleNormal="80" workbookViewId="0">
      <pane xSplit="2" ySplit="2" topLeftCell="X11" activePane="bottomRight" state="frozen"/>
      <selection pane="bottomRight" activeCell="AG17" sqref="AG17"/>
      <selection pane="bottomLeft" activeCell="A3" sqref="A3"/>
      <selection pane="topRight" activeCell="D1" sqref="D1"/>
    </sheetView>
  </sheetViews>
  <sheetFormatPr defaultColWidth="11.42578125" defaultRowHeight="0" customHeight="1" zeroHeight="1"/>
  <cols>
    <col min="1" max="1" width="7.5703125" style="5" customWidth="1"/>
    <col min="2" max="2" width="70.42578125" customWidth="1"/>
    <col min="3" max="3" width="3" hidden="1" customWidth="1"/>
    <col min="4" max="4" width="41.140625" hidden="1" customWidth="1"/>
    <col min="5" max="5" width="25.5703125" hidden="1" customWidth="1"/>
    <col min="6" max="6" width="23.42578125" hidden="1" customWidth="1"/>
    <col min="7" max="7" width="23.5703125" hidden="1" customWidth="1"/>
    <col min="8" max="8" width="17.140625" hidden="1" customWidth="1"/>
    <col min="9" max="9" width="43.140625" hidden="1" customWidth="1"/>
    <col min="10" max="10" width="6.5703125" hidden="1" customWidth="1"/>
    <col min="11" max="16" width="24.28515625" hidden="1" customWidth="1"/>
    <col min="17" max="17" width="6.5703125" customWidth="1"/>
    <col min="18" max="18" width="22.85546875" customWidth="1"/>
    <col min="19" max="19" width="25.28515625" customWidth="1"/>
    <col min="20" max="20" width="24.7109375" customWidth="1"/>
    <col min="21" max="21" width="21.85546875" customWidth="1"/>
    <col min="22" max="22" width="24.7109375" customWidth="1"/>
    <col min="23" max="23" width="26.7109375" customWidth="1"/>
    <col min="24" max="24" width="4.42578125" customWidth="1"/>
    <col min="25" max="25" width="21.42578125" customWidth="1"/>
    <col min="26" max="26" width="29.85546875" customWidth="1"/>
    <col min="27" max="28" width="19.5703125" customWidth="1"/>
    <col min="29" max="29" width="20.5703125" customWidth="1"/>
    <col min="30" max="30" width="25.7109375" customWidth="1"/>
  </cols>
  <sheetData>
    <row r="1" spans="1:30" s="5" customFormat="1" ht="76.5" customHeight="1" thickBot="1">
      <c r="B1" s="275" t="s">
        <v>0</v>
      </c>
      <c r="C1" s="276"/>
      <c r="D1" s="276"/>
      <c r="E1" s="276"/>
      <c r="F1" s="276"/>
      <c r="G1" s="276"/>
      <c r="H1" s="276"/>
      <c r="I1" s="276"/>
      <c r="J1" s="276"/>
      <c r="K1" s="276"/>
      <c r="L1" s="276"/>
      <c r="M1" s="276"/>
      <c r="N1" s="276"/>
      <c r="O1" s="276"/>
      <c r="P1" s="276"/>
      <c r="Q1" s="276"/>
      <c r="R1" s="276"/>
      <c r="S1" s="276"/>
      <c r="T1" s="276"/>
      <c r="U1" s="276"/>
      <c r="V1" s="276"/>
      <c r="W1" s="276"/>
      <c r="X1" s="276"/>
      <c r="Y1" s="276"/>
      <c r="Z1" s="276"/>
      <c r="AA1" s="276"/>
      <c r="AB1" s="276"/>
      <c r="AC1" s="276"/>
      <c r="AD1" s="276"/>
    </row>
    <row r="2" spans="1:30" ht="19.5" customHeight="1">
      <c r="B2" s="6"/>
      <c r="D2" s="334" t="s">
        <v>1</v>
      </c>
      <c r="E2" s="335"/>
      <c r="F2" s="335"/>
      <c r="G2" s="335"/>
      <c r="H2" s="335"/>
      <c r="I2" s="336"/>
      <c r="K2" s="334" t="s">
        <v>2</v>
      </c>
      <c r="L2" s="335"/>
      <c r="M2" s="335"/>
      <c r="N2" s="335"/>
      <c r="O2" s="335"/>
      <c r="P2" s="336"/>
      <c r="R2" s="334" t="s">
        <v>3</v>
      </c>
      <c r="S2" s="335"/>
      <c r="T2" s="335"/>
      <c r="U2" s="335"/>
      <c r="V2" s="335"/>
      <c r="W2" s="336"/>
      <c r="Y2" s="292" t="s">
        <v>4</v>
      </c>
      <c r="Z2" s="293"/>
      <c r="AA2" s="293"/>
      <c r="AB2" s="293"/>
      <c r="AC2" s="293"/>
      <c r="AD2" s="294"/>
    </row>
    <row r="3" spans="1:30" ht="19.5" customHeight="1" thickBot="1">
      <c r="B3" s="7" t="s">
        <v>5</v>
      </c>
      <c r="C3" s="7"/>
      <c r="D3" s="7"/>
      <c r="E3" s="7"/>
      <c r="F3" s="7"/>
      <c r="G3" s="7"/>
      <c r="H3" s="7"/>
      <c r="I3" s="8"/>
      <c r="K3" s="189"/>
      <c r="L3" s="7"/>
      <c r="M3" s="7"/>
      <c r="N3" s="7"/>
      <c r="O3" s="7"/>
      <c r="P3" s="8"/>
      <c r="R3" s="189"/>
      <c r="S3" s="7"/>
      <c r="T3" s="7"/>
      <c r="U3" s="7"/>
      <c r="V3" s="7"/>
      <c r="W3" s="8"/>
      <c r="Y3" s="189"/>
      <c r="Z3" s="7"/>
      <c r="AA3" s="7"/>
      <c r="AB3" s="7"/>
      <c r="AC3" s="7"/>
      <c r="AD3" s="8"/>
    </row>
    <row r="4" spans="1:30" ht="29.1" customHeight="1">
      <c r="B4" s="9" t="s">
        <v>6</v>
      </c>
      <c r="D4" s="351" t="s">
        <v>7</v>
      </c>
      <c r="E4" s="352"/>
      <c r="F4" s="352"/>
      <c r="G4" s="352"/>
      <c r="H4" s="352"/>
      <c r="I4" s="353"/>
      <c r="K4" s="351">
        <v>45499</v>
      </c>
      <c r="L4" s="352"/>
      <c r="M4" s="352"/>
      <c r="N4" s="352"/>
      <c r="O4" s="352"/>
      <c r="P4" s="353"/>
      <c r="R4" s="295">
        <v>45590</v>
      </c>
      <c r="S4" s="296"/>
      <c r="T4" s="296"/>
      <c r="U4" s="296"/>
      <c r="V4" s="296"/>
      <c r="W4" s="297"/>
      <c r="Y4" s="295"/>
      <c r="Z4" s="296"/>
      <c r="AA4" s="296"/>
      <c r="AB4" s="296"/>
      <c r="AC4" s="296"/>
      <c r="AD4" s="297"/>
    </row>
    <row r="5" spans="1:30" ht="40.35" customHeight="1" thickBot="1">
      <c r="B5" s="10" t="s">
        <v>8</v>
      </c>
      <c r="D5" s="298" t="s">
        <v>9</v>
      </c>
      <c r="E5" s="299"/>
      <c r="F5" s="299"/>
      <c r="G5" s="299"/>
      <c r="H5" s="299"/>
      <c r="I5" s="300"/>
      <c r="K5" s="298" t="s">
        <v>9</v>
      </c>
      <c r="L5" s="299"/>
      <c r="M5" s="299"/>
      <c r="N5" s="299"/>
      <c r="O5" s="299"/>
      <c r="P5" s="300"/>
      <c r="R5" s="298" t="s">
        <v>9</v>
      </c>
      <c r="S5" s="299"/>
      <c r="T5" s="299"/>
      <c r="U5" s="299"/>
      <c r="V5" s="299"/>
      <c r="W5" s="300"/>
      <c r="Y5" s="298" t="s">
        <v>9</v>
      </c>
      <c r="Z5" s="299"/>
      <c r="AA5" s="299"/>
      <c r="AB5" s="299"/>
      <c r="AC5" s="299"/>
      <c r="AD5" s="300"/>
    </row>
    <row r="6" spans="1:30" ht="30.75" customHeight="1" thickBot="1">
      <c r="B6" s="11" t="s">
        <v>10</v>
      </c>
      <c r="C6" s="11"/>
      <c r="D6" s="11"/>
      <c r="E6" s="11"/>
      <c r="F6" s="11"/>
      <c r="G6" s="11"/>
      <c r="H6" s="11"/>
      <c r="I6" s="12"/>
      <c r="K6" s="190"/>
      <c r="L6" s="11"/>
      <c r="M6" s="11"/>
      <c r="N6" s="11"/>
      <c r="O6" s="11"/>
      <c r="P6" s="12"/>
      <c r="R6" s="190"/>
      <c r="S6" s="11"/>
      <c r="T6" s="11"/>
      <c r="U6" s="11"/>
      <c r="V6" s="11"/>
      <c r="W6" s="12"/>
      <c r="Y6" s="190"/>
      <c r="Z6" s="11"/>
      <c r="AA6" s="11"/>
      <c r="AB6" s="11"/>
      <c r="AC6" s="11"/>
      <c r="AD6" s="12"/>
    </row>
    <row r="7" spans="1:30" ht="29.25" customHeight="1">
      <c r="B7" s="13" t="s">
        <v>11</v>
      </c>
      <c r="D7" s="301" t="s">
        <v>12</v>
      </c>
      <c r="E7" s="302"/>
      <c r="F7" s="302"/>
      <c r="G7" s="302"/>
      <c r="H7" s="302"/>
      <c r="I7" s="303"/>
      <c r="K7" s="301" t="s">
        <v>12</v>
      </c>
      <c r="L7" s="302"/>
      <c r="M7" s="302"/>
      <c r="N7" s="302"/>
      <c r="O7" s="302"/>
      <c r="P7" s="303"/>
      <c r="R7" s="301" t="s">
        <v>12</v>
      </c>
      <c r="S7" s="302"/>
      <c r="T7" s="302"/>
      <c r="U7" s="302"/>
      <c r="V7" s="302"/>
      <c r="W7" s="303"/>
      <c r="Y7" s="301" t="s">
        <v>12</v>
      </c>
      <c r="Z7" s="302"/>
      <c r="AA7" s="302"/>
      <c r="AB7" s="302"/>
      <c r="AC7" s="302"/>
      <c r="AD7" s="303"/>
    </row>
    <row r="8" spans="1:30" ht="32.25" customHeight="1">
      <c r="B8" s="14" t="s">
        <v>13</v>
      </c>
      <c r="D8" s="304" t="s">
        <v>14</v>
      </c>
      <c r="E8" s="337"/>
      <c r="F8" s="337"/>
      <c r="G8" s="337"/>
      <c r="H8" s="337"/>
      <c r="I8" s="338"/>
      <c r="K8" s="304" t="s">
        <v>14</v>
      </c>
      <c r="L8" s="337"/>
      <c r="M8" s="337"/>
      <c r="N8" s="337"/>
      <c r="O8" s="337"/>
      <c r="P8" s="338"/>
      <c r="R8" s="304" t="s">
        <v>14</v>
      </c>
      <c r="S8" s="305"/>
      <c r="T8" s="305"/>
      <c r="U8" s="305"/>
      <c r="V8" s="305"/>
      <c r="W8" s="306"/>
      <c r="Y8" s="304" t="s">
        <v>14</v>
      </c>
      <c r="Z8" s="305"/>
      <c r="AA8" s="305"/>
      <c r="AB8" s="305"/>
      <c r="AC8" s="305"/>
      <c r="AD8" s="306"/>
    </row>
    <row r="9" spans="1:30" s="16" customFormat="1" ht="68.45" customHeight="1">
      <c r="A9" s="15"/>
      <c r="B9" s="14" t="s">
        <v>15</v>
      </c>
      <c r="D9" s="286"/>
      <c r="E9" s="287"/>
      <c r="F9" s="287"/>
      <c r="G9" s="287"/>
      <c r="H9" s="287"/>
      <c r="I9" s="288"/>
      <c r="K9" s="286"/>
      <c r="L9" s="287"/>
      <c r="M9" s="287"/>
      <c r="N9" s="287"/>
      <c r="O9" s="287"/>
      <c r="P9" s="288"/>
      <c r="R9" s="286"/>
      <c r="S9" s="287"/>
      <c r="T9" s="287"/>
      <c r="U9" s="287"/>
      <c r="V9" s="287"/>
      <c r="W9" s="288"/>
      <c r="Y9" s="286"/>
      <c r="Z9" s="287"/>
      <c r="AA9" s="287"/>
      <c r="AB9" s="287"/>
      <c r="AC9" s="287"/>
      <c r="AD9" s="288"/>
    </row>
    <row r="10" spans="1:30" ht="96.6" customHeight="1">
      <c r="B10" s="14" t="s">
        <v>16</v>
      </c>
      <c r="D10" s="289" t="s">
        <v>17</v>
      </c>
      <c r="E10" s="290"/>
      <c r="F10" s="290"/>
      <c r="G10" s="290"/>
      <c r="H10" s="290"/>
      <c r="I10" s="291"/>
      <c r="K10" s="289" t="s">
        <v>17</v>
      </c>
      <c r="L10" s="290"/>
      <c r="M10" s="290"/>
      <c r="N10" s="290"/>
      <c r="O10" s="290"/>
      <c r="P10" s="291"/>
      <c r="R10" s="289" t="s">
        <v>17</v>
      </c>
      <c r="S10" s="290"/>
      <c r="T10" s="290"/>
      <c r="U10" s="290"/>
      <c r="V10" s="290"/>
      <c r="W10" s="291"/>
      <c r="Y10" s="289" t="s">
        <v>17</v>
      </c>
      <c r="Z10" s="290"/>
      <c r="AA10" s="290"/>
      <c r="AB10" s="290"/>
      <c r="AC10" s="290"/>
      <c r="AD10" s="291"/>
    </row>
    <row r="11" spans="1:30" ht="107.1" customHeight="1" thickBot="1">
      <c r="B11" s="17" t="s">
        <v>18</v>
      </c>
      <c r="D11" s="286" t="s">
        <v>19</v>
      </c>
      <c r="E11" s="287"/>
      <c r="F11" s="287"/>
      <c r="G11" s="287"/>
      <c r="H11" s="287"/>
      <c r="I11" s="288"/>
      <c r="K11" s="286" t="s">
        <v>19</v>
      </c>
      <c r="L11" s="287"/>
      <c r="M11" s="287"/>
      <c r="N11" s="287"/>
      <c r="O11" s="287"/>
      <c r="P11" s="288"/>
      <c r="R11" s="286" t="s">
        <v>19</v>
      </c>
      <c r="S11" s="287"/>
      <c r="T11" s="287"/>
      <c r="U11" s="287"/>
      <c r="V11" s="287"/>
      <c r="W11" s="288"/>
      <c r="Y11" s="286" t="s">
        <v>19</v>
      </c>
      <c r="Z11" s="287"/>
      <c r="AA11" s="287"/>
      <c r="AB11" s="287"/>
      <c r="AC11" s="287"/>
      <c r="AD11" s="288"/>
    </row>
    <row r="12" spans="1:30" ht="32.25" customHeight="1" thickBot="1">
      <c r="B12" s="11" t="s">
        <v>20</v>
      </c>
      <c r="C12" s="11"/>
      <c r="D12" s="11"/>
      <c r="E12" s="11"/>
      <c r="F12" s="11"/>
      <c r="G12" s="11"/>
      <c r="H12" s="11"/>
      <c r="I12" s="12"/>
      <c r="K12" s="190"/>
      <c r="L12" s="11"/>
      <c r="M12" s="11"/>
      <c r="N12" s="11"/>
      <c r="O12" s="11"/>
      <c r="P12" s="12"/>
      <c r="R12" s="190"/>
      <c r="S12" s="11"/>
      <c r="T12" s="11"/>
      <c r="U12" s="11"/>
      <c r="V12" s="11"/>
      <c r="W12" s="12"/>
      <c r="Y12" s="190"/>
      <c r="Z12" s="11"/>
      <c r="AA12" s="11"/>
      <c r="AB12" s="11"/>
      <c r="AC12" s="11"/>
      <c r="AD12" s="12"/>
    </row>
    <row r="13" spans="1:30" ht="20.45" customHeight="1">
      <c r="B13" s="13" t="s">
        <v>21</v>
      </c>
      <c r="D13" s="342" t="s">
        <v>22</v>
      </c>
      <c r="E13" s="343"/>
      <c r="F13" s="343"/>
      <c r="G13" s="343"/>
      <c r="H13" s="343"/>
      <c r="I13" s="344"/>
      <c r="K13" s="313" t="s">
        <v>22</v>
      </c>
      <c r="L13" s="314"/>
      <c r="M13" s="314"/>
      <c r="N13" s="314"/>
      <c r="O13" s="314"/>
      <c r="P13" s="315"/>
      <c r="R13" s="313" t="s">
        <v>22</v>
      </c>
      <c r="S13" s="314"/>
      <c r="T13" s="314"/>
      <c r="U13" s="314"/>
      <c r="V13" s="314"/>
      <c r="W13" s="315"/>
      <c r="Y13" s="277" t="s">
        <v>22</v>
      </c>
      <c r="Z13" s="278"/>
      <c r="AA13" s="278"/>
      <c r="AB13" s="278"/>
      <c r="AC13" s="278"/>
      <c r="AD13" s="279"/>
    </row>
    <row r="14" spans="1:30" ht="18.95" customHeight="1" thickBot="1">
      <c r="B14" s="18" t="s">
        <v>23</v>
      </c>
      <c r="D14" s="342" t="s">
        <v>24</v>
      </c>
      <c r="E14" s="343"/>
      <c r="F14" s="343"/>
      <c r="G14" s="343"/>
      <c r="H14" s="343"/>
      <c r="I14" s="344"/>
      <c r="K14" s="313" t="s">
        <v>24</v>
      </c>
      <c r="L14" s="314"/>
      <c r="M14" s="314"/>
      <c r="N14" s="314"/>
      <c r="O14" s="314"/>
      <c r="P14" s="315"/>
      <c r="R14" s="313" t="s">
        <v>24</v>
      </c>
      <c r="S14" s="314"/>
      <c r="T14" s="314"/>
      <c r="U14" s="314"/>
      <c r="V14" s="314"/>
      <c r="W14" s="315"/>
      <c r="Y14" s="277" t="s">
        <v>24</v>
      </c>
      <c r="Z14" s="278"/>
      <c r="AA14" s="278"/>
      <c r="AB14" s="278"/>
      <c r="AC14" s="278"/>
      <c r="AD14" s="279"/>
    </row>
    <row r="15" spans="1:30" ht="21.6" customHeight="1">
      <c r="B15" s="13" t="s">
        <v>25</v>
      </c>
      <c r="D15" s="342" t="s">
        <v>26</v>
      </c>
      <c r="E15" s="343"/>
      <c r="F15" s="343"/>
      <c r="G15" s="343"/>
      <c r="H15" s="343"/>
      <c r="I15" s="344"/>
      <c r="K15" s="313" t="s">
        <v>26</v>
      </c>
      <c r="L15" s="314"/>
      <c r="M15" s="314"/>
      <c r="N15" s="314"/>
      <c r="O15" s="314"/>
      <c r="P15" s="315"/>
      <c r="R15" s="313" t="s">
        <v>26</v>
      </c>
      <c r="S15" s="314"/>
      <c r="T15" s="314"/>
      <c r="U15" s="314"/>
      <c r="V15" s="314"/>
      <c r="W15" s="315"/>
      <c r="Y15" s="277" t="s">
        <v>26</v>
      </c>
      <c r="Z15" s="278"/>
      <c r="AA15" s="278"/>
      <c r="AB15" s="278"/>
      <c r="AC15" s="278"/>
      <c r="AD15" s="279"/>
    </row>
    <row r="16" spans="1:30" ht="21.6" customHeight="1" thickBot="1">
      <c r="B16" s="18" t="s">
        <v>27</v>
      </c>
      <c r="D16" s="342" t="s">
        <v>24</v>
      </c>
      <c r="E16" s="343"/>
      <c r="F16" s="343"/>
      <c r="G16" s="343"/>
      <c r="H16" s="343"/>
      <c r="I16" s="344"/>
      <c r="K16" s="313" t="s">
        <v>24</v>
      </c>
      <c r="L16" s="314"/>
      <c r="M16" s="314"/>
      <c r="N16" s="314"/>
      <c r="O16" s="314"/>
      <c r="P16" s="315"/>
      <c r="R16" s="313" t="s">
        <v>24</v>
      </c>
      <c r="S16" s="314"/>
      <c r="T16" s="314"/>
      <c r="U16" s="314"/>
      <c r="V16" s="314"/>
      <c r="W16" s="315"/>
      <c r="Y16" s="277" t="s">
        <v>24</v>
      </c>
      <c r="Z16" s="278"/>
      <c r="AA16" s="278"/>
      <c r="AB16" s="278"/>
      <c r="AC16" s="278"/>
      <c r="AD16" s="279"/>
    </row>
    <row r="17" spans="1:30" ht="32.25" customHeight="1" thickBot="1">
      <c r="A17"/>
      <c r="B17" s="11" t="s">
        <v>28</v>
      </c>
      <c r="C17" s="11"/>
      <c r="D17" s="11"/>
      <c r="E17" s="11"/>
      <c r="F17" s="11"/>
      <c r="G17" s="11"/>
      <c r="H17" s="11"/>
      <c r="I17" s="12"/>
      <c r="K17" s="190"/>
      <c r="L17" s="11"/>
      <c r="M17" s="11"/>
      <c r="N17" s="11"/>
      <c r="O17" s="11"/>
      <c r="P17" s="12"/>
      <c r="R17" s="190"/>
      <c r="S17" s="11"/>
      <c r="T17" s="11"/>
      <c r="U17" s="11"/>
      <c r="V17" s="11"/>
      <c r="W17" s="12"/>
      <c r="Y17" s="190"/>
      <c r="Z17" s="11"/>
      <c r="AA17" s="11"/>
      <c r="AB17" s="11"/>
      <c r="AC17" s="11"/>
      <c r="AD17" s="12"/>
    </row>
    <row r="18" spans="1:30" ht="238.5" customHeight="1">
      <c r="B18" s="19" t="s">
        <v>29</v>
      </c>
      <c r="D18" s="339" t="s">
        <v>30</v>
      </c>
      <c r="E18" s="340"/>
      <c r="F18" s="340"/>
      <c r="G18" s="340"/>
      <c r="H18" s="340"/>
      <c r="I18" s="341"/>
      <c r="K18" s="325" t="s">
        <v>31</v>
      </c>
      <c r="L18" s="326"/>
      <c r="M18" s="326"/>
      <c r="N18" s="326"/>
      <c r="O18" s="326"/>
      <c r="P18" s="327"/>
      <c r="R18" s="325" t="s">
        <v>32</v>
      </c>
      <c r="S18" s="326"/>
      <c r="T18" s="326"/>
      <c r="U18" s="326"/>
      <c r="V18" s="326"/>
      <c r="W18" s="327"/>
      <c r="Y18" s="280" t="s">
        <v>33</v>
      </c>
      <c r="Z18" s="281"/>
      <c r="AA18" s="281"/>
      <c r="AB18" s="281"/>
      <c r="AC18" s="281"/>
      <c r="AD18" s="282"/>
    </row>
    <row r="19" spans="1:30" ht="166.5" customHeight="1">
      <c r="B19" s="222" t="s">
        <v>34</v>
      </c>
      <c r="D19" s="348" t="s">
        <v>35</v>
      </c>
      <c r="E19" s="349"/>
      <c r="F19" s="349"/>
      <c r="G19" s="349"/>
      <c r="H19" s="349"/>
      <c r="I19" s="350"/>
      <c r="K19" s="328" t="s">
        <v>36</v>
      </c>
      <c r="L19" s="329"/>
      <c r="M19" s="329"/>
      <c r="N19" s="329"/>
      <c r="O19" s="329"/>
      <c r="P19" s="330"/>
      <c r="R19" s="328" t="s">
        <v>37</v>
      </c>
      <c r="S19" s="329"/>
      <c r="T19" s="329"/>
      <c r="U19" s="329"/>
      <c r="V19" s="329"/>
      <c r="W19" s="330"/>
      <c r="Y19" s="283"/>
      <c r="Z19" s="284"/>
      <c r="AA19" s="284"/>
      <c r="AB19" s="284"/>
      <c r="AC19" s="284"/>
      <c r="AD19" s="285"/>
    </row>
    <row r="20" spans="1:30" ht="166.5" customHeight="1">
      <c r="B20" s="20" t="s">
        <v>38</v>
      </c>
      <c r="D20" s="348" t="s">
        <v>39</v>
      </c>
      <c r="E20" s="349"/>
      <c r="F20" s="349"/>
      <c r="G20" s="349"/>
      <c r="H20" s="349"/>
      <c r="I20" s="350"/>
      <c r="K20" s="331"/>
      <c r="L20" s="332"/>
      <c r="M20" s="332"/>
      <c r="N20" s="332"/>
      <c r="O20" s="332"/>
      <c r="P20" s="333"/>
      <c r="R20" s="331"/>
      <c r="S20" s="332"/>
      <c r="T20" s="332"/>
      <c r="U20" s="332"/>
      <c r="V20" s="332"/>
      <c r="W20" s="333"/>
      <c r="Y20" s="283"/>
      <c r="Z20" s="284"/>
      <c r="AA20" s="284"/>
      <c r="AB20" s="284"/>
      <c r="AC20" s="284"/>
      <c r="AD20" s="285"/>
    </row>
    <row r="21" spans="1:30" ht="33" customHeight="1" thickBot="1">
      <c r="B21" s="11" t="s">
        <v>40</v>
      </c>
      <c r="C21" s="11"/>
      <c r="D21" s="11"/>
      <c r="E21" s="11"/>
      <c r="F21" s="11"/>
      <c r="G21" s="11"/>
      <c r="H21" s="11"/>
      <c r="I21" s="12"/>
      <c r="K21" s="190"/>
      <c r="L21" s="11"/>
      <c r="M21" s="11"/>
      <c r="N21" s="11"/>
      <c r="O21" s="11"/>
      <c r="P21" s="12"/>
      <c r="R21" s="190"/>
      <c r="S21" s="11"/>
      <c r="T21" s="11"/>
      <c r="U21" s="11"/>
      <c r="V21" s="11"/>
      <c r="W21" s="12"/>
      <c r="Y21" s="190"/>
      <c r="Z21" s="11"/>
      <c r="AA21" s="11"/>
      <c r="AB21" s="11"/>
      <c r="AC21" s="11"/>
      <c r="AD21" s="12"/>
    </row>
    <row r="22" spans="1:30" ht="96.75" customHeight="1" thickBot="1">
      <c r="B22" s="23" t="s">
        <v>41</v>
      </c>
      <c r="D22" s="307"/>
      <c r="E22" s="308"/>
      <c r="F22" s="308"/>
      <c r="G22" s="308"/>
      <c r="H22" s="308"/>
      <c r="I22" s="309"/>
      <c r="K22" s="307"/>
      <c r="L22" s="308"/>
      <c r="M22" s="308"/>
      <c r="N22" s="308"/>
      <c r="O22" s="308"/>
      <c r="P22" s="309"/>
      <c r="R22" s="307"/>
      <c r="S22" s="308"/>
      <c r="T22" s="308"/>
      <c r="U22" s="308"/>
      <c r="V22" s="308"/>
      <c r="W22" s="309"/>
      <c r="Y22" s="316"/>
      <c r="Z22" s="317"/>
      <c r="AA22" s="317"/>
      <c r="AB22" s="317"/>
      <c r="AC22" s="317"/>
      <c r="AD22" s="318"/>
    </row>
    <row r="23" spans="1:30" ht="99" customHeight="1">
      <c r="B23" s="24" t="s">
        <v>42</v>
      </c>
      <c r="D23" s="25" t="s">
        <v>43</v>
      </c>
      <c r="E23" s="26" t="s">
        <v>44</v>
      </c>
      <c r="F23" s="27" t="s">
        <v>45</v>
      </c>
      <c r="G23" s="27" t="s">
        <v>46</v>
      </c>
      <c r="H23" s="28" t="s">
        <v>47</v>
      </c>
      <c r="I23" s="29" t="s">
        <v>48</v>
      </c>
      <c r="K23" s="227" t="s">
        <v>43</v>
      </c>
      <c r="L23" s="228" t="s">
        <v>49</v>
      </c>
      <c r="M23" s="229" t="s">
        <v>50</v>
      </c>
      <c r="N23" s="229" t="s">
        <v>51</v>
      </c>
      <c r="O23" s="229" t="s">
        <v>52</v>
      </c>
      <c r="P23" s="230" t="s">
        <v>53</v>
      </c>
      <c r="R23" s="227" t="s">
        <v>43</v>
      </c>
      <c r="S23" s="228" t="s">
        <v>49</v>
      </c>
      <c r="T23" s="229" t="s">
        <v>50</v>
      </c>
      <c r="U23" s="229" t="s">
        <v>51</v>
      </c>
      <c r="V23" s="229" t="s">
        <v>52</v>
      </c>
      <c r="W23" s="230" t="s">
        <v>53</v>
      </c>
      <c r="Y23" s="25" t="s">
        <v>43</v>
      </c>
      <c r="Z23" s="26" t="s">
        <v>44</v>
      </c>
      <c r="AA23" s="27" t="s">
        <v>45</v>
      </c>
      <c r="AB23" s="27" t="s">
        <v>46</v>
      </c>
      <c r="AC23" s="28" t="s">
        <v>47</v>
      </c>
      <c r="AD23" s="29" t="s">
        <v>48</v>
      </c>
    </row>
    <row r="24" spans="1:30" ht="45" customHeight="1">
      <c r="B24" s="30" t="s">
        <v>54</v>
      </c>
      <c r="D24" s="155" t="s">
        <v>55</v>
      </c>
      <c r="E24" s="156" t="s">
        <v>56</v>
      </c>
      <c r="F24" s="156">
        <v>3</v>
      </c>
      <c r="G24" s="156">
        <v>3</v>
      </c>
      <c r="H24" s="156" t="s">
        <v>57</v>
      </c>
      <c r="I24" s="157" t="s">
        <v>58</v>
      </c>
      <c r="K24" s="224"/>
      <c r="L24" s="225"/>
      <c r="M24" s="225"/>
      <c r="N24" s="225"/>
      <c r="O24" s="225"/>
      <c r="P24" s="226"/>
      <c r="R24" s="224" t="s">
        <v>55</v>
      </c>
      <c r="S24" s="225"/>
      <c r="T24" s="225"/>
      <c r="U24" s="225"/>
      <c r="V24" s="225"/>
      <c r="W24" s="226"/>
      <c r="Y24" s="241"/>
      <c r="Z24" s="242"/>
      <c r="AA24" s="242"/>
      <c r="AB24" s="242"/>
      <c r="AC24" s="242"/>
      <c r="AD24" s="243"/>
    </row>
    <row r="25" spans="1:30" ht="45" customHeight="1">
      <c r="B25" s="30" t="s">
        <v>59</v>
      </c>
      <c r="D25" s="155" t="s">
        <v>55</v>
      </c>
      <c r="E25" s="156"/>
      <c r="F25" s="156"/>
      <c r="G25" s="156"/>
      <c r="H25" s="156"/>
      <c r="I25" s="157"/>
      <c r="K25" s="224"/>
      <c r="L25" s="225"/>
      <c r="M25" s="225"/>
      <c r="N25" s="225"/>
      <c r="O25" s="225"/>
      <c r="P25" s="226"/>
      <c r="R25" s="224" t="s">
        <v>55</v>
      </c>
      <c r="S25" s="225"/>
      <c r="T25" s="225"/>
      <c r="U25" s="225"/>
      <c r="V25" s="225"/>
      <c r="W25" s="226"/>
      <c r="Y25" s="241"/>
      <c r="Z25" s="242"/>
      <c r="AA25" s="242"/>
      <c r="AB25" s="242"/>
      <c r="AC25" s="242"/>
      <c r="AD25" s="243"/>
    </row>
    <row r="26" spans="1:30" ht="45" customHeight="1">
      <c r="B26" s="30" t="s">
        <v>60</v>
      </c>
      <c r="D26" s="155" t="s">
        <v>55</v>
      </c>
      <c r="E26" s="156"/>
      <c r="F26" s="156"/>
      <c r="G26" s="156"/>
      <c r="H26" s="156"/>
      <c r="I26" s="157"/>
      <c r="K26" s="224"/>
      <c r="L26" s="225"/>
      <c r="M26" s="225"/>
      <c r="N26" s="225"/>
      <c r="O26" s="225"/>
      <c r="P26" s="226"/>
      <c r="R26" s="224" t="s">
        <v>55</v>
      </c>
      <c r="S26" s="225"/>
      <c r="T26" s="225"/>
      <c r="U26" s="225"/>
      <c r="V26" s="225"/>
      <c r="W26" s="226"/>
      <c r="Y26" s="241"/>
      <c r="Z26" s="242"/>
      <c r="AA26" s="242"/>
      <c r="AB26" s="242"/>
      <c r="AC26" s="242"/>
      <c r="AD26" s="243"/>
    </row>
    <row r="27" spans="1:30" ht="167.25">
      <c r="B27" s="14" t="s">
        <v>61</v>
      </c>
      <c r="D27" s="345" t="s">
        <v>55</v>
      </c>
      <c r="E27" s="346"/>
      <c r="F27" s="346"/>
      <c r="G27" s="346"/>
      <c r="H27" s="346"/>
      <c r="I27" s="347"/>
      <c r="K27" s="310" t="s">
        <v>62</v>
      </c>
      <c r="L27" s="311"/>
      <c r="M27" s="311"/>
      <c r="N27" s="311"/>
      <c r="O27" s="311"/>
      <c r="P27" s="312"/>
      <c r="R27" s="310" t="s">
        <v>55</v>
      </c>
      <c r="S27" s="311"/>
      <c r="T27" s="311"/>
      <c r="U27" s="311"/>
      <c r="V27" s="311"/>
      <c r="W27" s="312"/>
      <c r="Y27" s="319" t="s">
        <v>63</v>
      </c>
      <c r="Z27" s="320"/>
      <c r="AA27" s="320"/>
      <c r="AB27" s="320"/>
      <c r="AC27" s="320"/>
      <c r="AD27" s="321"/>
    </row>
    <row r="28" spans="1:30" ht="159.6" customHeight="1" thickBot="1">
      <c r="B28" s="31" t="s">
        <v>64</v>
      </c>
      <c r="D28" s="345" t="s">
        <v>55</v>
      </c>
      <c r="E28" s="346"/>
      <c r="F28" s="346"/>
      <c r="G28" s="346"/>
      <c r="H28" s="346"/>
      <c r="I28" s="347"/>
      <c r="K28" s="322"/>
      <c r="L28" s="323"/>
      <c r="M28" s="323"/>
      <c r="N28" s="323"/>
      <c r="O28" s="323"/>
      <c r="P28" s="324"/>
      <c r="R28" s="322" t="s">
        <v>55</v>
      </c>
      <c r="S28" s="323"/>
      <c r="T28" s="323"/>
      <c r="U28" s="323"/>
      <c r="V28" s="323"/>
      <c r="W28" s="324"/>
      <c r="Y28" s="272"/>
      <c r="Z28" s="273"/>
      <c r="AA28" s="273"/>
      <c r="AB28" s="273"/>
      <c r="AC28" s="273"/>
      <c r="AD28" s="274"/>
    </row>
    <row r="29" spans="1:30" ht="30" customHeight="1">
      <c r="B29" s="32"/>
    </row>
    <row r="30" spans="1:30" s="5" customFormat="1" ht="15" hidden="1" customHeight="1">
      <c r="B30"/>
    </row>
    <row r="31" spans="1:30" s="5" customFormat="1" ht="15" hidden="1" customHeight="1">
      <c r="B31"/>
    </row>
    <row r="32" spans="1:30" s="5" customFormat="1" ht="15" hidden="1" customHeight="1">
      <c r="B32"/>
    </row>
    <row r="33" spans="2:2" s="5" customFormat="1" ht="15" hidden="1" customHeight="1">
      <c r="B33"/>
    </row>
    <row r="34" spans="2:2" s="5" customFormat="1" ht="15" hidden="1" customHeight="1">
      <c r="B34"/>
    </row>
    <row r="35" spans="2:2" s="5" customFormat="1" ht="15" hidden="1" customHeight="1">
      <c r="B35"/>
    </row>
    <row r="36" spans="2:2" s="5" customFormat="1" ht="15" hidden="1" customHeight="1">
      <c r="B36"/>
    </row>
    <row r="37" spans="2:2" s="5" customFormat="1" ht="15" hidden="1" customHeight="1">
      <c r="B37"/>
    </row>
    <row r="38" spans="2:2" s="5" customFormat="1" ht="15" hidden="1" customHeight="1">
      <c r="B38"/>
    </row>
    <row r="39" spans="2:2" s="5" customFormat="1" ht="15" hidden="1" customHeight="1">
      <c r="B39"/>
    </row>
    <row r="40" spans="2:2" s="5" customFormat="1" ht="15" hidden="1" customHeight="1">
      <c r="B40"/>
    </row>
    <row r="41" spans="2:2" s="5" customFormat="1" ht="15" hidden="1" customHeight="1">
      <c r="B41"/>
    </row>
    <row r="42" spans="2:2" s="5" customFormat="1" ht="15" hidden="1" customHeight="1">
      <c r="B42"/>
    </row>
    <row r="43" spans="2:2" s="5" customFormat="1" ht="15" hidden="1" customHeight="1">
      <c r="B43"/>
    </row>
    <row r="44" spans="2:2" s="5" customFormat="1" ht="15" hidden="1" customHeight="1">
      <c r="B44"/>
    </row>
    <row r="45" spans="2:2" s="5" customFormat="1" ht="15" hidden="1" customHeight="1">
      <c r="B45"/>
    </row>
    <row r="46" spans="2:2" s="5" customFormat="1" ht="15" hidden="1" customHeight="1">
      <c r="B46"/>
    </row>
    <row r="47" spans="2:2" s="5" customFormat="1" ht="15" hidden="1" customHeight="1">
      <c r="B47"/>
    </row>
    <row r="48" spans="2:2" s="5" customFormat="1" ht="15" hidden="1" customHeight="1">
      <c r="B48"/>
    </row>
    <row r="49" spans="2:2" s="5" customFormat="1" ht="15" hidden="1" customHeight="1">
      <c r="B49"/>
    </row>
    <row r="50" spans="2:2" s="5" customFormat="1" ht="15" hidden="1" customHeight="1">
      <c r="B50"/>
    </row>
    <row r="51" spans="2:2" s="5" customFormat="1" ht="15" hidden="1" customHeight="1">
      <c r="B51"/>
    </row>
    <row r="52" spans="2:2" s="5" customFormat="1" ht="15" hidden="1" customHeight="1">
      <c r="B52"/>
    </row>
    <row r="53" spans="2:2" s="5" customFormat="1" ht="15" hidden="1" customHeight="1">
      <c r="B53"/>
    </row>
    <row r="54" spans="2:2" s="5" customFormat="1" ht="15" hidden="1" customHeight="1">
      <c r="B54"/>
    </row>
    <row r="55" spans="2:2" s="5" customFormat="1" ht="15" hidden="1" customHeight="1">
      <c r="B55"/>
    </row>
    <row r="56" spans="2:2" s="5" customFormat="1" ht="15" hidden="1" customHeight="1">
      <c r="B56"/>
    </row>
    <row r="57" spans="2:2" s="5" customFormat="1" ht="15" hidden="1" customHeight="1">
      <c r="B57"/>
    </row>
    <row r="58" spans="2:2" s="5" customFormat="1" ht="15" hidden="1" customHeight="1">
      <c r="B58"/>
    </row>
    <row r="59" spans="2:2" s="5" customFormat="1" ht="15" hidden="1" customHeight="1">
      <c r="B59"/>
    </row>
    <row r="60" spans="2:2" s="5" customFormat="1" ht="15" hidden="1" customHeight="1">
      <c r="B60"/>
    </row>
    <row r="61" spans="2:2" s="5" customFormat="1" ht="15" hidden="1" customHeight="1">
      <c r="B61"/>
    </row>
    <row r="62" spans="2:2" s="5" customFormat="1" ht="15" hidden="1" customHeight="1">
      <c r="B62"/>
    </row>
    <row r="63" spans="2:2" s="5" customFormat="1" ht="15" hidden="1" customHeight="1">
      <c r="B63"/>
    </row>
    <row r="64" spans="2:2" s="5" customFormat="1" ht="15" hidden="1" customHeight="1">
      <c r="B64"/>
    </row>
    <row r="65" spans="2:2" s="5" customFormat="1" ht="15" hidden="1" customHeight="1">
      <c r="B65"/>
    </row>
    <row r="66" spans="2:2" s="5" customFormat="1" ht="15" hidden="1" customHeight="1">
      <c r="B66"/>
    </row>
    <row r="67" spans="2:2" s="5" customFormat="1" ht="15" hidden="1" customHeight="1">
      <c r="B67"/>
    </row>
    <row r="68" spans="2:2" s="5" customFormat="1" ht="15" hidden="1" customHeight="1">
      <c r="B68"/>
    </row>
    <row r="69" spans="2:2" s="5" customFormat="1" ht="15" hidden="1" customHeight="1">
      <c r="B69"/>
    </row>
    <row r="70" spans="2:2" s="5" customFormat="1" ht="15" hidden="1" customHeight="1">
      <c r="B70"/>
    </row>
    <row r="71" spans="2:2" s="5" customFormat="1" ht="15" hidden="1" customHeight="1">
      <c r="B71"/>
    </row>
    <row r="72" spans="2:2" s="5" customFormat="1" ht="15" hidden="1" customHeight="1">
      <c r="B72"/>
    </row>
    <row r="73" spans="2:2" s="5" customFormat="1" ht="15" hidden="1" customHeight="1">
      <c r="B73"/>
    </row>
    <row r="74" spans="2:2" s="5" customFormat="1" ht="15" hidden="1" customHeight="1">
      <c r="B74"/>
    </row>
    <row r="75" spans="2:2" s="5" customFormat="1" ht="15" hidden="1" customHeight="1">
      <c r="B75"/>
    </row>
    <row r="76" spans="2:2" s="5" customFormat="1" ht="15" hidden="1" customHeight="1">
      <c r="B76"/>
    </row>
    <row r="77" spans="2:2" s="5" customFormat="1" ht="15" hidden="1" customHeight="1">
      <c r="B77"/>
    </row>
    <row r="78" spans="2:2" s="5" customFormat="1" ht="15" hidden="1" customHeight="1">
      <c r="B78"/>
    </row>
    <row r="79" spans="2:2" s="5" customFormat="1" ht="15" hidden="1" customHeight="1">
      <c r="B79"/>
    </row>
    <row r="80" spans="2:2" s="5" customFormat="1" ht="15" hidden="1" customHeight="1">
      <c r="B80"/>
    </row>
    <row r="81" spans="2:2" s="5" customFormat="1" ht="15" hidden="1" customHeight="1">
      <c r="B81"/>
    </row>
    <row r="82" spans="2:2" s="5" customFormat="1" ht="15" hidden="1" customHeight="1">
      <c r="B82"/>
    </row>
    <row r="83" spans="2:2" s="5" customFormat="1" ht="15" hidden="1" customHeight="1">
      <c r="B83"/>
    </row>
    <row r="84" spans="2:2" s="5" customFormat="1" ht="15" hidden="1" customHeight="1">
      <c r="B84"/>
    </row>
    <row r="85" spans="2:2" s="5" customFormat="1" ht="15" hidden="1" customHeight="1">
      <c r="B85"/>
    </row>
    <row r="86" spans="2:2" s="5" customFormat="1" ht="15" hidden="1" customHeight="1">
      <c r="B86"/>
    </row>
    <row r="87" spans="2:2" s="5" customFormat="1" ht="15" hidden="1" customHeight="1">
      <c r="B87"/>
    </row>
    <row r="88" spans="2:2" s="5" customFormat="1" ht="15" hidden="1" customHeight="1">
      <c r="B88"/>
    </row>
    <row r="89" spans="2:2" s="5" customFormat="1" ht="15" hidden="1" customHeight="1">
      <c r="B89"/>
    </row>
    <row r="90" spans="2:2" s="5" customFormat="1" ht="15" hidden="1" customHeight="1">
      <c r="B90"/>
    </row>
    <row r="91" spans="2:2" s="5" customFormat="1" ht="15" hidden="1" customHeight="1">
      <c r="B91"/>
    </row>
    <row r="92" spans="2:2" s="5" customFormat="1" ht="15" hidden="1" customHeight="1">
      <c r="B92"/>
    </row>
  </sheetData>
  <mergeCells count="73">
    <mergeCell ref="K28:P28"/>
    <mergeCell ref="K15:P15"/>
    <mergeCell ref="K16:P16"/>
    <mergeCell ref="K18:P18"/>
    <mergeCell ref="K19:P19"/>
    <mergeCell ref="K20:P20"/>
    <mergeCell ref="D2:I2"/>
    <mergeCell ref="D4:I4"/>
    <mergeCell ref="D5:I5"/>
    <mergeCell ref="K22:P22"/>
    <mergeCell ref="K27:P27"/>
    <mergeCell ref="K9:P9"/>
    <mergeCell ref="K10:P10"/>
    <mergeCell ref="K11:P11"/>
    <mergeCell ref="K13:P13"/>
    <mergeCell ref="K14:P14"/>
    <mergeCell ref="K2:P2"/>
    <mergeCell ref="K4:P4"/>
    <mergeCell ref="D7:I7"/>
    <mergeCell ref="D8:I8"/>
    <mergeCell ref="D9:I9"/>
    <mergeCell ref="K5:P5"/>
    <mergeCell ref="D28:I28"/>
    <mergeCell ref="D22:I22"/>
    <mergeCell ref="D27:I27"/>
    <mergeCell ref="D19:I19"/>
    <mergeCell ref="D20:I20"/>
    <mergeCell ref="K7:P7"/>
    <mergeCell ref="K8:P8"/>
    <mergeCell ref="D18:I18"/>
    <mergeCell ref="D14:I14"/>
    <mergeCell ref="D15:I15"/>
    <mergeCell ref="D16:I16"/>
    <mergeCell ref="D10:I10"/>
    <mergeCell ref="D11:I11"/>
    <mergeCell ref="D13:I13"/>
    <mergeCell ref="R2:W2"/>
    <mergeCell ref="R4:W4"/>
    <mergeCell ref="R5:W5"/>
    <mergeCell ref="R7:W7"/>
    <mergeCell ref="R8:W8"/>
    <mergeCell ref="R28:W28"/>
    <mergeCell ref="R15:W15"/>
    <mergeCell ref="R16:W16"/>
    <mergeCell ref="R18:W18"/>
    <mergeCell ref="R19:W19"/>
    <mergeCell ref="R20:W20"/>
    <mergeCell ref="Y8:AD8"/>
    <mergeCell ref="R22:W22"/>
    <mergeCell ref="R27:W27"/>
    <mergeCell ref="R9:W9"/>
    <mergeCell ref="R10:W10"/>
    <mergeCell ref="R11:W11"/>
    <mergeCell ref="R13:W13"/>
    <mergeCell ref="R14:W14"/>
    <mergeCell ref="Y22:AD22"/>
    <mergeCell ref="Y27:AD27"/>
    <mergeCell ref="Y28:AD28"/>
    <mergeCell ref="B1:AD1"/>
    <mergeCell ref="Y15:AD15"/>
    <mergeCell ref="Y16:AD16"/>
    <mergeCell ref="Y18:AD18"/>
    <mergeCell ref="Y19:AD19"/>
    <mergeCell ref="Y20:AD20"/>
    <mergeCell ref="Y9:AD9"/>
    <mergeCell ref="Y10:AD10"/>
    <mergeCell ref="Y11:AD11"/>
    <mergeCell ref="Y13:AD13"/>
    <mergeCell ref="Y14:AD14"/>
    <mergeCell ref="Y2:AD2"/>
    <mergeCell ref="Y4:AD4"/>
    <mergeCell ref="Y5:AD5"/>
    <mergeCell ref="Y7:AD7"/>
  </mergeCells>
  <pageMargins left="0.7" right="0.7" top="0.75" bottom="0.75" header="0.3" footer="0.3"/>
  <pageSetup orientation="portrait" horizontalDpi="4294967293"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94E832DF-C07C-4B97-B3A9-45D3E7B88FDE}">
          <x14:formula1>
            <xm:f>Dropdown!$A$3</xm:f>
          </x14:formula1>
          <xm:sqref>D14:I14 D16:I16 K14:P14 K16:P16 R14:W14 R16:W16 Y14:AD14 Y16:AD16</xm:sqref>
        </x14:dataValidation>
        <x14:dataValidation type="list" allowBlank="1" showInputMessage="1" showErrorMessage="1" xr:uid="{FA80E082-D7F2-4477-ACB0-FDCE17B4FA8C}">
          <x14:formula1>
            <xm:f>Dropdown!$F$2:$F$9</xm:f>
          </x14:formula1>
          <xm:sqref>E24:E26 L24:L26 S24:S26 Z24:Z26</xm:sqref>
        </x14:dataValidation>
        <x14:dataValidation type="list" allowBlank="1" showInputMessage="1" showErrorMessage="1" xr:uid="{F3683A2A-B865-41F3-A79F-386E33F297EB}">
          <x14:formula1>
            <xm:f>Dropdown!$G$2:$G$6</xm:f>
          </x14:formula1>
          <xm:sqref>F24:G26 M24:N26 T24:U26 AA24:AB26</xm:sqref>
        </x14:dataValidation>
        <x14:dataValidation type="list" allowBlank="1" showInputMessage="1" showErrorMessage="1" xr:uid="{1F33F247-813E-4E90-BD8E-D2B801A749BB}">
          <x14:formula1>
            <xm:f>Dropdown!$H$2:$H$4</xm:f>
          </x14:formula1>
          <xm:sqref>H24:H26 O24:O26 V24:V26 AC24:AC26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3EFE1-AC0D-404F-B11D-A137B3B89C76}">
  <sheetPr codeName="Sheet7">
    <tabColor theme="0" tint="-0.34998626667073579"/>
    <pageSetUpPr fitToPage="1"/>
  </sheetPr>
  <dimension ref="A1:AR35"/>
  <sheetViews>
    <sheetView showGridLines="0" topLeftCell="D1" zoomScale="90" zoomScaleNormal="90" zoomScaleSheetLayoutView="70" workbookViewId="0">
      <pane xSplit="1" topLeftCell="E1" activePane="topRight" state="frozen"/>
      <selection pane="topRight" activeCell="E4" sqref="E4"/>
    </sheetView>
  </sheetViews>
  <sheetFormatPr defaultColWidth="0" defaultRowHeight="0" customHeight="1" zeroHeight="1"/>
  <cols>
    <col min="1" max="1" width="18.42578125" style="34" customWidth="1"/>
    <col min="2" max="2" width="24.5703125" style="34" customWidth="1"/>
    <col min="3" max="3" width="25.7109375" style="34" customWidth="1"/>
    <col min="4" max="4" width="26.5703125" style="34" customWidth="1"/>
    <col min="5" max="5" width="27.42578125" style="34" customWidth="1"/>
    <col min="6" max="6" width="18.7109375" style="34" customWidth="1"/>
    <col min="7" max="7" width="21" style="34" customWidth="1"/>
    <col min="8" max="8" width="21.7109375" style="50" customWidth="1"/>
    <col min="9" max="10" width="28.42578125" style="34" customWidth="1"/>
    <col min="11" max="11" width="3.85546875" style="95" customWidth="1"/>
    <col min="12" max="12" width="20.7109375" style="34" customWidth="1"/>
    <col min="13" max="13" width="62" style="34" customWidth="1"/>
    <col min="14" max="14" width="57.5703125" style="34" customWidth="1"/>
    <col min="15" max="15" width="6.85546875" style="35" customWidth="1"/>
    <col min="16" max="26" width="6.85546875" style="36" customWidth="1"/>
    <col min="27" max="28" width="67.7109375" style="36" customWidth="1"/>
    <col min="29" max="29" width="3.7109375" style="100" customWidth="1"/>
    <col min="30" max="41" width="5.5703125" style="36" customWidth="1"/>
    <col min="42" max="42" width="6.5703125" style="36" customWidth="1"/>
    <col min="43" max="44" width="0" style="36" hidden="1" customWidth="1"/>
    <col min="45" max="16384" width="8.85546875" style="36" hidden="1"/>
  </cols>
  <sheetData>
    <row r="1" spans="1:42" s="33" customFormat="1" ht="66.75" customHeight="1">
      <c r="A1" s="371" t="s">
        <v>65</v>
      </c>
      <c r="B1" s="372"/>
      <c r="C1" s="372"/>
      <c r="D1" s="372"/>
      <c r="E1" s="372"/>
      <c r="F1" s="360"/>
      <c r="G1" s="361"/>
      <c r="H1" s="361"/>
      <c r="I1" s="361"/>
      <c r="J1" s="362"/>
      <c r="K1" s="90"/>
      <c r="L1" s="363" t="s">
        <v>66</v>
      </c>
      <c r="M1" s="364"/>
      <c r="N1" s="364"/>
      <c r="O1" s="365" t="s">
        <v>67</v>
      </c>
      <c r="P1" s="366"/>
      <c r="Q1" s="366"/>
      <c r="R1" s="366"/>
      <c r="S1" s="366"/>
      <c r="T1" s="366"/>
      <c r="U1" s="366"/>
      <c r="V1" s="366"/>
      <c r="W1" s="366"/>
      <c r="X1" s="366"/>
      <c r="Y1" s="366"/>
      <c r="Z1" s="366"/>
      <c r="AA1" s="120"/>
      <c r="AB1" s="121"/>
      <c r="AC1" s="5"/>
      <c r="AD1" s="356" t="s">
        <v>68</v>
      </c>
      <c r="AE1" s="357"/>
      <c r="AF1" s="357"/>
      <c r="AG1" s="357"/>
      <c r="AH1" s="357"/>
      <c r="AI1" s="357"/>
      <c r="AJ1" s="357"/>
      <c r="AK1" s="357"/>
      <c r="AL1" s="357"/>
      <c r="AM1" s="357"/>
      <c r="AN1" s="357"/>
      <c r="AO1" s="358"/>
      <c r="AP1" s="130">
        <f t="array" ref="AP1:AP35">1</f>
        <v>1</v>
      </c>
    </row>
    <row r="2" spans="1:42" s="40" customFormat="1" ht="52.5" customHeight="1">
      <c r="A2" s="37" t="s">
        <v>69</v>
      </c>
      <c r="B2" s="37" t="s">
        <v>70</v>
      </c>
      <c r="C2" s="37" t="s">
        <v>71</v>
      </c>
      <c r="D2" s="37" t="s">
        <v>72</v>
      </c>
      <c r="E2" s="37" t="s">
        <v>73</v>
      </c>
      <c r="F2" s="37" t="s">
        <v>74</v>
      </c>
      <c r="G2" s="37" t="s">
        <v>75</v>
      </c>
      <c r="H2" s="38" t="s">
        <v>76</v>
      </c>
      <c r="I2" s="37" t="s">
        <v>77</v>
      </c>
      <c r="J2" s="39" t="s">
        <v>78</v>
      </c>
      <c r="K2" s="91"/>
      <c r="L2" s="96" t="s">
        <v>79</v>
      </c>
      <c r="M2" s="97" t="s">
        <v>80</v>
      </c>
      <c r="N2" s="118" t="s">
        <v>81</v>
      </c>
      <c r="O2" s="354" t="s">
        <v>82</v>
      </c>
      <c r="P2" s="354"/>
      <c r="Q2" s="354"/>
      <c r="R2" s="354"/>
      <c r="S2" s="354" t="s">
        <v>83</v>
      </c>
      <c r="T2" s="354"/>
      <c r="U2" s="354"/>
      <c r="V2" s="354"/>
      <c r="W2" s="354" t="s">
        <v>84</v>
      </c>
      <c r="X2" s="354"/>
      <c r="Y2" s="354"/>
      <c r="Z2" s="354"/>
      <c r="AA2" s="37" t="s">
        <v>80</v>
      </c>
      <c r="AB2" s="102" t="s">
        <v>85</v>
      </c>
      <c r="AC2" s="91"/>
      <c r="AD2" s="367" t="s">
        <v>82</v>
      </c>
      <c r="AE2" s="354"/>
      <c r="AF2" s="354"/>
      <c r="AG2" s="354"/>
      <c r="AH2" s="354" t="s">
        <v>83</v>
      </c>
      <c r="AI2" s="354"/>
      <c r="AJ2" s="354"/>
      <c r="AK2" s="354"/>
      <c r="AL2" s="354" t="s">
        <v>84</v>
      </c>
      <c r="AM2" s="354"/>
      <c r="AN2" s="354"/>
      <c r="AO2" s="355"/>
      <c r="AP2" s="128">
        <v>1</v>
      </c>
    </row>
    <row r="3" spans="1:42" s="40" customFormat="1" ht="66.75" customHeight="1">
      <c r="A3" s="51" t="s">
        <v>86</v>
      </c>
      <c r="B3" s="51" t="s">
        <v>86</v>
      </c>
      <c r="C3" s="51" t="s">
        <v>86</v>
      </c>
      <c r="D3" s="51" t="s">
        <v>87</v>
      </c>
      <c r="E3" s="51" t="s">
        <v>88</v>
      </c>
      <c r="F3" s="51" t="s">
        <v>89</v>
      </c>
      <c r="G3" s="52" t="s">
        <v>90</v>
      </c>
      <c r="H3" s="53" t="s">
        <v>91</v>
      </c>
      <c r="I3" s="51" t="s">
        <v>92</v>
      </c>
      <c r="J3" s="85" t="s">
        <v>93</v>
      </c>
      <c r="K3" s="92"/>
      <c r="L3" s="98" t="s">
        <v>94</v>
      </c>
      <c r="M3" s="119" t="s">
        <v>95</v>
      </c>
      <c r="N3" s="119" t="s">
        <v>96</v>
      </c>
      <c r="O3" s="54" t="s">
        <v>97</v>
      </c>
      <c r="P3" s="54" t="s">
        <v>98</v>
      </c>
      <c r="Q3" s="54" t="s">
        <v>99</v>
      </c>
      <c r="R3" s="54" t="s">
        <v>100</v>
      </c>
      <c r="S3" s="54" t="s">
        <v>97</v>
      </c>
      <c r="T3" s="54" t="s">
        <v>98</v>
      </c>
      <c r="U3" s="54" t="s">
        <v>99</v>
      </c>
      <c r="V3" s="54" t="s">
        <v>100</v>
      </c>
      <c r="W3" s="54" t="s">
        <v>97</v>
      </c>
      <c r="X3" s="54" t="s">
        <v>98</v>
      </c>
      <c r="Y3" s="54" t="s">
        <v>99</v>
      </c>
      <c r="Z3" s="54" t="s">
        <v>100</v>
      </c>
      <c r="AA3" s="55" t="s">
        <v>101</v>
      </c>
      <c r="AB3" s="122"/>
      <c r="AC3" s="101"/>
      <c r="AD3" s="103" t="s">
        <v>97</v>
      </c>
      <c r="AE3" s="54" t="s">
        <v>98</v>
      </c>
      <c r="AF3" s="54" t="s">
        <v>99</v>
      </c>
      <c r="AG3" s="54" t="s">
        <v>100</v>
      </c>
      <c r="AH3" s="54" t="s">
        <v>97</v>
      </c>
      <c r="AI3" s="54" t="s">
        <v>98</v>
      </c>
      <c r="AJ3" s="54" t="s">
        <v>99</v>
      </c>
      <c r="AK3" s="54" t="s">
        <v>100</v>
      </c>
      <c r="AL3" s="54" t="s">
        <v>97</v>
      </c>
      <c r="AM3" s="54" t="s">
        <v>98</v>
      </c>
      <c r="AN3" s="54" t="s">
        <v>99</v>
      </c>
      <c r="AO3" s="104" t="s">
        <v>100</v>
      </c>
      <c r="AP3" s="128">
        <v>1</v>
      </c>
    </row>
    <row r="4" spans="1:42" s="41" customFormat="1" ht="213" customHeight="1">
      <c r="A4" s="373" t="s">
        <v>102</v>
      </c>
      <c r="B4" s="368" t="s">
        <v>103</v>
      </c>
      <c r="C4" s="368" t="s">
        <v>104</v>
      </c>
      <c r="D4" s="359" t="s">
        <v>105</v>
      </c>
      <c r="E4" s="44" t="s">
        <v>106</v>
      </c>
      <c r="F4" s="44" t="s">
        <v>107</v>
      </c>
      <c r="G4" s="44"/>
      <c r="H4" s="57">
        <v>30000</v>
      </c>
      <c r="I4" s="67" t="s">
        <v>108</v>
      </c>
      <c r="J4" s="86" t="s">
        <v>109</v>
      </c>
      <c r="K4" s="93"/>
      <c r="L4" s="123" t="s">
        <v>110</v>
      </c>
      <c r="M4" s="59" t="s">
        <v>111</v>
      </c>
      <c r="N4" s="67"/>
      <c r="O4" s="68"/>
      <c r="P4" s="68"/>
      <c r="Q4" s="69"/>
      <c r="R4" s="69"/>
      <c r="S4" s="69"/>
      <c r="T4" s="68"/>
      <c r="U4" s="69"/>
      <c r="V4" s="69"/>
      <c r="W4" s="69" t="s">
        <v>112</v>
      </c>
      <c r="X4" s="69" t="s">
        <v>112</v>
      </c>
      <c r="Y4" s="69" t="s">
        <v>112</v>
      </c>
      <c r="Z4" s="68"/>
      <c r="AA4" s="44" t="s">
        <v>113</v>
      </c>
      <c r="AB4" s="124" t="s">
        <v>114</v>
      </c>
      <c r="AC4" s="99"/>
      <c r="AD4" s="105"/>
      <c r="AE4" s="68"/>
      <c r="AF4" s="69"/>
      <c r="AG4" s="69"/>
      <c r="AH4" s="69"/>
      <c r="AI4" s="68"/>
      <c r="AJ4" s="69" t="s">
        <v>112</v>
      </c>
      <c r="AK4" s="69" t="s">
        <v>112</v>
      </c>
      <c r="AL4" s="69" t="s">
        <v>112</v>
      </c>
      <c r="AM4" s="68"/>
      <c r="AN4" s="68"/>
      <c r="AO4" s="106"/>
      <c r="AP4" s="129">
        <v>1</v>
      </c>
    </row>
    <row r="5" spans="1:42" s="41" customFormat="1" ht="84" customHeight="1">
      <c r="A5" s="373"/>
      <c r="B5" s="368"/>
      <c r="C5" s="368"/>
      <c r="D5" s="359"/>
      <c r="E5" s="44" t="s">
        <v>115</v>
      </c>
      <c r="F5" s="44" t="s">
        <v>107</v>
      </c>
      <c r="G5" s="44"/>
      <c r="H5" s="57">
        <v>4000</v>
      </c>
      <c r="I5" s="67" t="s">
        <v>116</v>
      </c>
      <c r="J5" s="86" t="s">
        <v>109</v>
      </c>
      <c r="K5" s="93"/>
      <c r="L5" s="123" t="s">
        <v>110</v>
      </c>
      <c r="M5" s="59" t="s">
        <v>117</v>
      </c>
      <c r="N5" s="67"/>
      <c r="O5" s="68"/>
      <c r="P5" s="68"/>
      <c r="Q5" s="69"/>
      <c r="R5" s="69"/>
      <c r="S5" s="69"/>
      <c r="T5" s="68"/>
      <c r="U5" s="69"/>
      <c r="V5" s="69"/>
      <c r="W5" s="69" t="s">
        <v>112</v>
      </c>
      <c r="X5" s="69"/>
      <c r="Y5" s="69" t="s">
        <v>112</v>
      </c>
      <c r="Z5" s="68"/>
      <c r="AA5" s="44" t="s">
        <v>118</v>
      </c>
      <c r="AB5" s="124"/>
      <c r="AC5" s="99"/>
      <c r="AD5" s="105"/>
      <c r="AE5" s="68"/>
      <c r="AF5" s="69"/>
      <c r="AG5" s="69"/>
      <c r="AH5" s="69"/>
      <c r="AI5" s="68"/>
      <c r="AJ5" s="69" t="s">
        <v>112</v>
      </c>
      <c r="AK5" s="69"/>
      <c r="AL5" s="69" t="s">
        <v>112</v>
      </c>
      <c r="AM5" s="68"/>
      <c r="AN5" s="68"/>
      <c r="AO5" s="106"/>
      <c r="AP5" s="129">
        <v>1</v>
      </c>
    </row>
    <row r="6" spans="1:42" s="41" customFormat="1" ht="65.099999999999994">
      <c r="A6" s="373"/>
      <c r="B6" s="368"/>
      <c r="C6" s="368"/>
      <c r="D6" s="359"/>
      <c r="E6" s="44" t="s">
        <v>119</v>
      </c>
      <c r="F6" s="44" t="s">
        <v>107</v>
      </c>
      <c r="G6" s="44"/>
      <c r="H6" s="57">
        <v>6000</v>
      </c>
      <c r="I6" s="67" t="s">
        <v>120</v>
      </c>
      <c r="J6" s="86" t="s">
        <v>109</v>
      </c>
      <c r="K6" s="93"/>
      <c r="L6" s="123" t="s">
        <v>110</v>
      </c>
      <c r="M6" s="59" t="s">
        <v>117</v>
      </c>
      <c r="N6" s="67"/>
      <c r="O6" s="68"/>
      <c r="P6" s="68"/>
      <c r="Q6" s="69"/>
      <c r="R6" s="69"/>
      <c r="S6" s="69"/>
      <c r="T6" s="68"/>
      <c r="U6" s="69"/>
      <c r="V6" s="69"/>
      <c r="W6" s="69"/>
      <c r="X6" s="69"/>
      <c r="Y6" s="69" t="s">
        <v>112</v>
      </c>
      <c r="Z6" s="69" t="s">
        <v>112</v>
      </c>
      <c r="AA6" s="44" t="s">
        <v>121</v>
      </c>
      <c r="AB6" s="124"/>
      <c r="AC6" s="99"/>
      <c r="AD6" s="105"/>
      <c r="AE6" s="68"/>
      <c r="AF6" s="69"/>
      <c r="AG6" s="69"/>
      <c r="AH6" s="69"/>
      <c r="AI6" s="68"/>
      <c r="AJ6" s="69"/>
      <c r="AK6" s="69"/>
      <c r="AL6" s="69" t="s">
        <v>112</v>
      </c>
      <c r="AM6" s="69" t="s">
        <v>112</v>
      </c>
      <c r="AN6" s="68"/>
      <c r="AO6" s="106"/>
      <c r="AP6" s="129">
        <v>1</v>
      </c>
    </row>
    <row r="7" spans="1:42" s="41" customFormat="1" ht="96" customHeight="1">
      <c r="A7" s="373"/>
      <c r="B7" s="359"/>
      <c r="C7" s="59" t="s">
        <v>122</v>
      </c>
      <c r="D7" s="59" t="s">
        <v>123</v>
      </c>
      <c r="E7" s="66" t="s">
        <v>124</v>
      </c>
      <c r="F7" s="44" t="s">
        <v>107</v>
      </c>
      <c r="G7" s="44"/>
      <c r="H7" s="57">
        <v>25000</v>
      </c>
      <c r="I7" s="67" t="s">
        <v>108</v>
      </c>
      <c r="J7" s="86" t="s">
        <v>109</v>
      </c>
      <c r="K7" s="93"/>
      <c r="L7" s="123" t="s">
        <v>110</v>
      </c>
      <c r="M7" s="59" t="s">
        <v>117</v>
      </c>
      <c r="N7" s="67"/>
      <c r="O7" s="68"/>
      <c r="P7" s="68"/>
      <c r="Q7" s="68"/>
      <c r="R7" s="68"/>
      <c r="S7" s="68"/>
      <c r="T7" s="68"/>
      <c r="U7" s="68"/>
      <c r="V7" s="68"/>
      <c r="W7" s="69"/>
      <c r="X7" s="69"/>
      <c r="Y7" s="69" t="s">
        <v>112</v>
      </c>
      <c r="Z7" s="69" t="s">
        <v>112</v>
      </c>
      <c r="AA7" s="44" t="s">
        <v>125</v>
      </c>
      <c r="AB7" s="124" t="s">
        <v>126</v>
      </c>
      <c r="AC7" s="99"/>
      <c r="AD7" s="105"/>
      <c r="AE7" s="68"/>
      <c r="AF7" s="68"/>
      <c r="AG7" s="68"/>
      <c r="AH7" s="68"/>
      <c r="AI7" s="68"/>
      <c r="AJ7" s="68"/>
      <c r="AK7" s="68"/>
      <c r="AL7" s="69" t="s">
        <v>112</v>
      </c>
      <c r="AM7" s="69" t="s">
        <v>112</v>
      </c>
      <c r="AN7" s="69" t="s">
        <v>112</v>
      </c>
      <c r="AO7" s="107" t="s">
        <v>112</v>
      </c>
      <c r="AP7" s="129">
        <v>1</v>
      </c>
    </row>
    <row r="8" spans="1:42" s="43" customFormat="1" ht="106.5" customHeight="1">
      <c r="A8" s="373"/>
      <c r="B8" s="359" t="s">
        <v>127</v>
      </c>
      <c r="C8" s="359" t="s">
        <v>128</v>
      </c>
      <c r="D8" s="369" t="s">
        <v>129</v>
      </c>
      <c r="E8" s="56" t="s">
        <v>130</v>
      </c>
      <c r="F8" s="44" t="s">
        <v>107</v>
      </c>
      <c r="G8" s="72"/>
      <c r="H8" s="57">
        <v>30000</v>
      </c>
      <c r="I8" s="67" t="s">
        <v>131</v>
      </c>
      <c r="J8" s="86" t="s">
        <v>132</v>
      </c>
      <c r="K8" s="93"/>
      <c r="L8" s="123" t="s">
        <v>110</v>
      </c>
      <c r="M8" s="59" t="s">
        <v>117</v>
      </c>
      <c r="N8" s="67"/>
      <c r="O8" s="45"/>
      <c r="P8" s="45"/>
      <c r="Q8" s="45"/>
      <c r="R8" s="45"/>
      <c r="S8" s="73"/>
      <c r="T8" s="73"/>
      <c r="U8" s="45"/>
      <c r="V8" s="45"/>
      <c r="W8" s="73"/>
      <c r="X8" s="73" t="s">
        <v>112</v>
      </c>
      <c r="Y8" s="69" t="s">
        <v>112</v>
      </c>
      <c r="Z8" s="69" t="s">
        <v>112</v>
      </c>
      <c r="AA8" s="44" t="s">
        <v>133</v>
      </c>
      <c r="AB8" s="124" t="s">
        <v>126</v>
      </c>
      <c r="AC8" s="99"/>
      <c r="AD8" s="108"/>
      <c r="AE8" s="45"/>
      <c r="AF8" s="45"/>
      <c r="AG8" s="45"/>
      <c r="AH8" s="73"/>
      <c r="AI8" s="73"/>
      <c r="AJ8" s="45"/>
      <c r="AK8" s="45"/>
      <c r="AL8" s="73" t="s">
        <v>112</v>
      </c>
      <c r="AM8" s="73" t="s">
        <v>112</v>
      </c>
      <c r="AN8" s="73"/>
      <c r="AO8" s="109"/>
      <c r="AP8" s="129">
        <v>1</v>
      </c>
    </row>
    <row r="9" spans="1:42" s="43" customFormat="1" ht="106.5" customHeight="1">
      <c r="A9" s="373"/>
      <c r="B9" s="359"/>
      <c r="C9" s="359"/>
      <c r="D9" s="369"/>
      <c r="E9" s="56" t="s">
        <v>134</v>
      </c>
      <c r="F9" s="44" t="s">
        <v>107</v>
      </c>
      <c r="G9" s="72"/>
      <c r="H9" s="57">
        <v>10000</v>
      </c>
      <c r="I9" s="74" t="s">
        <v>131</v>
      </c>
      <c r="J9" s="86" t="s">
        <v>132</v>
      </c>
      <c r="K9" s="93"/>
      <c r="L9" s="123" t="s">
        <v>110</v>
      </c>
      <c r="M9" s="59" t="s">
        <v>117</v>
      </c>
      <c r="N9" s="67"/>
      <c r="O9" s="45"/>
      <c r="P9" s="45"/>
      <c r="Q9" s="45"/>
      <c r="R9" s="45"/>
      <c r="S9" s="73"/>
      <c r="T9" s="73"/>
      <c r="U9" s="45"/>
      <c r="V9" s="45"/>
      <c r="W9" s="73" t="s">
        <v>112</v>
      </c>
      <c r="X9" s="73" t="s">
        <v>112</v>
      </c>
      <c r="Y9" s="69" t="s">
        <v>112</v>
      </c>
      <c r="Z9" s="69" t="s">
        <v>112</v>
      </c>
      <c r="AA9" s="44" t="s">
        <v>135</v>
      </c>
      <c r="AB9" s="124"/>
      <c r="AC9" s="99"/>
      <c r="AD9" s="108"/>
      <c r="AE9" s="45"/>
      <c r="AF9" s="45"/>
      <c r="AG9" s="45"/>
      <c r="AH9" s="73"/>
      <c r="AI9" s="73"/>
      <c r="AJ9" s="45"/>
      <c r="AK9" s="45"/>
      <c r="AL9" s="73" t="s">
        <v>112</v>
      </c>
      <c r="AM9" s="73" t="s">
        <v>112</v>
      </c>
      <c r="AN9" s="73"/>
      <c r="AO9" s="109"/>
      <c r="AP9" s="129">
        <v>1</v>
      </c>
    </row>
    <row r="10" spans="1:42" s="42" customFormat="1" ht="128.1" customHeight="1">
      <c r="A10" s="373"/>
      <c r="B10" s="359"/>
      <c r="C10" s="44" t="s">
        <v>128</v>
      </c>
      <c r="D10" s="44" t="s">
        <v>136</v>
      </c>
      <c r="E10" s="56" t="s">
        <v>137</v>
      </c>
      <c r="F10" s="44"/>
      <c r="G10" s="44" t="s">
        <v>138</v>
      </c>
      <c r="H10" s="57"/>
      <c r="I10" s="67" t="s">
        <v>139</v>
      </c>
      <c r="J10" s="86" t="s">
        <v>132</v>
      </c>
      <c r="K10" s="93"/>
      <c r="L10" s="123"/>
      <c r="M10" s="67"/>
      <c r="N10" s="67"/>
      <c r="O10" s="45"/>
      <c r="P10" s="45"/>
      <c r="Q10" s="45"/>
      <c r="R10" s="45"/>
      <c r="S10" s="45"/>
      <c r="T10" s="45"/>
      <c r="U10" s="45"/>
      <c r="V10" s="45"/>
      <c r="W10" s="45"/>
      <c r="X10" s="45"/>
      <c r="Y10" s="45"/>
      <c r="Z10" s="45"/>
      <c r="AA10" s="44" t="s">
        <v>140</v>
      </c>
      <c r="AB10" s="124"/>
      <c r="AC10" s="99"/>
      <c r="AD10" s="108"/>
      <c r="AE10" s="45"/>
      <c r="AF10" s="45"/>
      <c r="AG10" s="45"/>
      <c r="AH10" s="45"/>
      <c r="AI10" s="45"/>
      <c r="AJ10" s="45"/>
      <c r="AK10" s="45"/>
      <c r="AL10" s="45"/>
      <c r="AM10" s="45"/>
      <c r="AN10" s="45"/>
      <c r="AO10" s="109"/>
      <c r="AP10" s="129">
        <v>1</v>
      </c>
    </row>
    <row r="11" spans="1:42" s="42" customFormat="1" ht="95.1" customHeight="1">
      <c r="A11" s="373"/>
      <c r="B11" s="359"/>
      <c r="C11" s="44" t="s">
        <v>128</v>
      </c>
      <c r="D11" s="58" t="s">
        <v>141</v>
      </c>
      <c r="E11" s="56" t="s">
        <v>142</v>
      </c>
      <c r="F11" s="44"/>
      <c r="G11" s="44" t="s">
        <v>138</v>
      </c>
      <c r="H11" s="57"/>
      <c r="I11" s="67" t="s">
        <v>139</v>
      </c>
      <c r="J11" s="86" t="s">
        <v>132</v>
      </c>
      <c r="K11" s="93"/>
      <c r="L11" s="123"/>
      <c r="M11" s="67"/>
      <c r="N11" s="67"/>
      <c r="O11" s="45"/>
      <c r="P11" s="45"/>
      <c r="Q11" s="45"/>
      <c r="R11" s="45"/>
      <c r="S11" s="45"/>
      <c r="T11" s="45"/>
      <c r="U11" s="45"/>
      <c r="V11" s="45"/>
      <c r="W11" s="45"/>
      <c r="X11" s="45"/>
      <c r="Y11" s="45"/>
      <c r="Z11" s="45"/>
      <c r="AA11" s="44" t="s">
        <v>143</v>
      </c>
      <c r="AB11" s="124"/>
      <c r="AC11" s="99"/>
      <c r="AD11" s="108"/>
      <c r="AE11" s="45"/>
      <c r="AF11" s="45"/>
      <c r="AG11" s="45"/>
      <c r="AH11" s="45"/>
      <c r="AI11" s="45"/>
      <c r="AJ11" s="45"/>
      <c r="AK11" s="45"/>
      <c r="AL11" s="45"/>
      <c r="AM11" s="45"/>
      <c r="AN11" s="45"/>
      <c r="AO11" s="109"/>
      <c r="AP11" s="129">
        <v>1</v>
      </c>
    </row>
    <row r="12" spans="1:42" s="42" customFormat="1" ht="108" customHeight="1">
      <c r="A12" s="373"/>
      <c r="B12" s="359"/>
      <c r="C12" s="44" t="s">
        <v>128</v>
      </c>
      <c r="D12" s="44" t="s">
        <v>144</v>
      </c>
      <c r="E12" s="56" t="s">
        <v>145</v>
      </c>
      <c r="F12" s="44"/>
      <c r="G12" s="44" t="s">
        <v>146</v>
      </c>
      <c r="H12" s="57"/>
      <c r="I12" s="67" t="s">
        <v>147</v>
      </c>
      <c r="J12" s="86" t="s">
        <v>132</v>
      </c>
      <c r="K12" s="93"/>
      <c r="L12" s="123"/>
      <c r="M12" s="67"/>
      <c r="N12" s="67"/>
      <c r="O12" s="45"/>
      <c r="P12" s="45"/>
      <c r="Q12" s="45"/>
      <c r="R12" s="45"/>
      <c r="S12" s="45"/>
      <c r="T12" s="45"/>
      <c r="U12" s="69" t="s">
        <v>112</v>
      </c>
      <c r="V12" s="69" t="s">
        <v>112</v>
      </c>
      <c r="W12" s="45"/>
      <c r="X12" s="45"/>
      <c r="Y12" s="45"/>
      <c r="Z12" s="45"/>
      <c r="AA12" s="44" t="s">
        <v>148</v>
      </c>
      <c r="AB12" s="124"/>
      <c r="AC12" s="99"/>
      <c r="AD12" s="108"/>
      <c r="AE12" s="45"/>
      <c r="AF12" s="45"/>
      <c r="AG12" s="45"/>
      <c r="AH12" s="45"/>
      <c r="AI12" s="45"/>
      <c r="AJ12" s="69" t="s">
        <v>112</v>
      </c>
      <c r="AK12" s="69" t="s">
        <v>112</v>
      </c>
      <c r="AL12" s="45"/>
      <c r="AM12" s="45"/>
      <c r="AN12" s="45"/>
      <c r="AO12" s="109"/>
      <c r="AP12" s="129">
        <v>1</v>
      </c>
    </row>
    <row r="13" spans="1:42" s="42" customFormat="1" ht="132" customHeight="1">
      <c r="A13" s="373"/>
      <c r="B13" s="66" t="s">
        <v>149</v>
      </c>
      <c r="C13" s="66" t="s">
        <v>150</v>
      </c>
      <c r="D13" s="59" t="s">
        <v>151</v>
      </c>
      <c r="E13" s="56" t="s">
        <v>152</v>
      </c>
      <c r="F13" s="44" t="s">
        <v>107</v>
      </c>
      <c r="G13" s="44"/>
      <c r="H13" s="57">
        <v>35000</v>
      </c>
      <c r="I13" s="67" t="s">
        <v>108</v>
      </c>
      <c r="J13" s="86" t="s">
        <v>109</v>
      </c>
      <c r="K13" s="93"/>
      <c r="L13" s="123" t="s">
        <v>110</v>
      </c>
      <c r="M13" s="59" t="s">
        <v>117</v>
      </c>
      <c r="N13" s="67"/>
      <c r="O13" s="45"/>
      <c r="P13" s="45"/>
      <c r="Q13" s="73"/>
      <c r="R13" s="73"/>
      <c r="S13" s="45"/>
      <c r="T13" s="45"/>
      <c r="U13" s="73"/>
      <c r="V13" s="73"/>
      <c r="W13" s="73" t="s">
        <v>112</v>
      </c>
      <c r="X13" s="45"/>
      <c r="Y13" s="45"/>
      <c r="Z13" s="45"/>
      <c r="AA13" s="44" t="s">
        <v>153</v>
      </c>
      <c r="AB13" s="124" t="s">
        <v>154</v>
      </c>
      <c r="AC13" s="99"/>
      <c r="AD13" s="108"/>
      <c r="AE13" s="45"/>
      <c r="AF13" s="73"/>
      <c r="AG13" s="73"/>
      <c r="AH13" s="45"/>
      <c r="AI13" s="45"/>
      <c r="AJ13" s="73" t="s">
        <v>112</v>
      </c>
      <c r="AK13" s="73" t="s">
        <v>112</v>
      </c>
      <c r="AL13" s="73" t="s">
        <v>112</v>
      </c>
      <c r="AM13" s="45"/>
      <c r="AN13" s="45"/>
      <c r="AO13" s="109"/>
      <c r="AP13" s="129">
        <v>1</v>
      </c>
    </row>
    <row r="14" spans="1:42" ht="98.25" customHeight="1">
      <c r="A14" s="370" t="s">
        <v>155</v>
      </c>
      <c r="B14" s="359" t="s">
        <v>156</v>
      </c>
      <c r="C14" s="71" t="s">
        <v>157</v>
      </c>
      <c r="D14" s="59" t="s">
        <v>158</v>
      </c>
      <c r="E14" s="59" t="s">
        <v>159</v>
      </c>
      <c r="F14" s="44" t="s">
        <v>160</v>
      </c>
      <c r="G14" s="44"/>
      <c r="H14" s="57">
        <v>127220</v>
      </c>
      <c r="I14" s="67" t="s">
        <v>161</v>
      </c>
      <c r="J14" s="86" t="s">
        <v>162</v>
      </c>
      <c r="K14" s="93"/>
      <c r="L14" s="123" t="s">
        <v>110</v>
      </c>
      <c r="M14" s="59" t="s">
        <v>163</v>
      </c>
      <c r="N14" s="67"/>
      <c r="O14" s="75"/>
      <c r="P14" s="75"/>
      <c r="Q14" s="75"/>
      <c r="R14" s="75"/>
      <c r="S14" s="76"/>
      <c r="T14" s="76"/>
      <c r="U14" s="77"/>
      <c r="V14" s="73"/>
      <c r="W14" s="73" t="s">
        <v>112</v>
      </c>
      <c r="X14" s="76"/>
      <c r="Y14" s="70"/>
      <c r="Z14" s="70"/>
      <c r="AA14" s="359" t="s">
        <v>164</v>
      </c>
      <c r="AB14" s="124"/>
      <c r="AC14" s="99"/>
      <c r="AD14" s="110"/>
      <c r="AE14" s="75"/>
      <c r="AF14" s="75"/>
      <c r="AG14" s="75"/>
      <c r="AH14" s="76"/>
      <c r="AI14" s="76"/>
      <c r="AJ14" s="77" t="s">
        <v>112</v>
      </c>
      <c r="AK14" s="73" t="s">
        <v>112</v>
      </c>
      <c r="AL14" s="73" t="s">
        <v>112</v>
      </c>
      <c r="AM14" s="76"/>
      <c r="AN14" s="70"/>
      <c r="AO14" s="111"/>
      <c r="AP14" s="129">
        <v>1</v>
      </c>
    </row>
    <row r="15" spans="1:42" ht="118.5" customHeight="1">
      <c r="A15" s="370"/>
      <c r="B15" s="359"/>
      <c r="C15" s="71" t="s">
        <v>157</v>
      </c>
      <c r="D15" s="59" t="s">
        <v>165</v>
      </c>
      <c r="E15" s="78" t="s">
        <v>166</v>
      </c>
      <c r="F15" s="44" t="s">
        <v>160</v>
      </c>
      <c r="G15" s="44"/>
      <c r="H15" s="57">
        <v>195660</v>
      </c>
      <c r="I15" s="67" t="s">
        <v>161</v>
      </c>
      <c r="J15" s="86" t="s">
        <v>162</v>
      </c>
      <c r="K15" s="93"/>
      <c r="L15" s="123" t="s">
        <v>110</v>
      </c>
      <c r="M15" s="59" t="s">
        <v>163</v>
      </c>
      <c r="N15" s="67"/>
      <c r="O15" s="75"/>
      <c r="P15" s="75"/>
      <c r="Q15" s="75"/>
      <c r="R15" s="75"/>
      <c r="S15" s="76"/>
      <c r="T15" s="76"/>
      <c r="U15" s="73"/>
      <c r="V15" s="73"/>
      <c r="W15" s="73" t="s">
        <v>112</v>
      </c>
      <c r="X15" s="76"/>
      <c r="Y15" s="70"/>
      <c r="Z15" s="70"/>
      <c r="AA15" s="359"/>
      <c r="AB15" s="124"/>
      <c r="AC15" s="99"/>
      <c r="AD15" s="110"/>
      <c r="AE15" s="75"/>
      <c r="AF15" s="75"/>
      <c r="AG15" s="75"/>
      <c r="AH15" s="76"/>
      <c r="AI15" s="76"/>
      <c r="AJ15" s="73" t="s">
        <v>112</v>
      </c>
      <c r="AK15" s="73" t="s">
        <v>112</v>
      </c>
      <c r="AL15" s="73" t="s">
        <v>112</v>
      </c>
      <c r="AM15" s="76"/>
      <c r="AN15" s="70"/>
      <c r="AO15" s="111"/>
      <c r="AP15" s="129">
        <v>1</v>
      </c>
    </row>
    <row r="16" spans="1:42" ht="148.5" customHeight="1">
      <c r="A16" s="359" t="s">
        <v>167</v>
      </c>
      <c r="B16" s="359" t="s">
        <v>168</v>
      </c>
      <c r="C16" s="44" t="s">
        <v>169</v>
      </c>
      <c r="D16" s="59" t="s">
        <v>170</v>
      </c>
      <c r="E16" s="58" t="s">
        <v>171</v>
      </c>
      <c r="F16" s="44" t="s">
        <v>107</v>
      </c>
      <c r="G16" s="44"/>
      <c r="H16" s="57">
        <v>20000</v>
      </c>
      <c r="I16" s="67" t="s">
        <v>108</v>
      </c>
      <c r="J16" s="86" t="s">
        <v>109</v>
      </c>
      <c r="K16" s="93"/>
      <c r="L16" s="123" t="s">
        <v>110</v>
      </c>
      <c r="M16" s="59" t="s">
        <v>163</v>
      </c>
      <c r="N16" s="67"/>
      <c r="O16" s="75"/>
      <c r="P16" s="75"/>
      <c r="Q16" s="75"/>
      <c r="R16" s="75"/>
      <c r="S16" s="75"/>
      <c r="T16" s="75"/>
      <c r="U16" s="75"/>
      <c r="V16" s="75"/>
      <c r="W16" s="69" t="s">
        <v>112</v>
      </c>
      <c r="X16" s="69" t="s">
        <v>112</v>
      </c>
      <c r="Y16" s="69" t="s">
        <v>112</v>
      </c>
      <c r="Z16" s="69" t="s">
        <v>112</v>
      </c>
      <c r="AA16" s="44" t="s">
        <v>172</v>
      </c>
      <c r="AB16" s="124"/>
      <c r="AC16" s="99"/>
      <c r="AD16" s="110"/>
      <c r="AE16" s="75"/>
      <c r="AF16" s="75"/>
      <c r="AG16" s="75"/>
      <c r="AH16" s="75"/>
      <c r="AI16" s="75"/>
      <c r="AJ16" s="75"/>
      <c r="AK16" s="75"/>
      <c r="AL16" s="69" t="s">
        <v>112</v>
      </c>
      <c r="AM16" s="69" t="s">
        <v>112</v>
      </c>
      <c r="AN16" s="69" t="s">
        <v>112</v>
      </c>
      <c r="AO16" s="107" t="s">
        <v>112</v>
      </c>
      <c r="AP16" s="129">
        <v>1</v>
      </c>
    </row>
    <row r="17" spans="1:42" s="41" customFormat="1" ht="90.95">
      <c r="A17" s="359"/>
      <c r="B17" s="359"/>
      <c r="C17" s="44" t="s">
        <v>169</v>
      </c>
      <c r="D17" s="47" t="s">
        <v>173</v>
      </c>
      <c r="E17" s="58" t="s">
        <v>174</v>
      </c>
      <c r="F17" s="44" t="s">
        <v>107</v>
      </c>
      <c r="G17" s="44"/>
      <c r="H17" s="57">
        <v>10000</v>
      </c>
      <c r="I17" s="67" t="s">
        <v>108</v>
      </c>
      <c r="J17" s="86" t="s">
        <v>109</v>
      </c>
      <c r="K17" s="93"/>
      <c r="L17" s="123" t="s">
        <v>110</v>
      </c>
      <c r="M17" s="59" t="s">
        <v>117</v>
      </c>
      <c r="N17" s="67"/>
      <c r="O17" s="75"/>
      <c r="P17" s="75"/>
      <c r="Q17" s="75"/>
      <c r="R17" s="75"/>
      <c r="S17" s="75"/>
      <c r="T17" s="75"/>
      <c r="U17" s="75"/>
      <c r="V17" s="75"/>
      <c r="W17" s="69" t="s">
        <v>112</v>
      </c>
      <c r="X17" s="69" t="s">
        <v>112</v>
      </c>
      <c r="Y17" s="69" t="s">
        <v>112</v>
      </c>
      <c r="Z17" s="69" t="s">
        <v>112</v>
      </c>
      <c r="AA17" s="44" t="s">
        <v>175</v>
      </c>
      <c r="AB17" s="124"/>
      <c r="AC17" s="99"/>
      <c r="AD17" s="110"/>
      <c r="AE17" s="75"/>
      <c r="AF17" s="75"/>
      <c r="AG17" s="75"/>
      <c r="AH17" s="75"/>
      <c r="AI17" s="75"/>
      <c r="AJ17" s="75"/>
      <c r="AK17" s="75"/>
      <c r="AL17" s="69" t="s">
        <v>112</v>
      </c>
      <c r="AM17" s="69" t="s">
        <v>112</v>
      </c>
      <c r="AN17" s="69" t="s">
        <v>112</v>
      </c>
      <c r="AO17" s="107" t="s">
        <v>112</v>
      </c>
      <c r="AP17" s="129">
        <v>1</v>
      </c>
    </row>
    <row r="18" spans="1:42" s="41" customFormat="1" ht="66.75" customHeight="1">
      <c r="A18" s="359"/>
      <c r="B18" s="359"/>
      <c r="C18" s="44" t="s">
        <v>176</v>
      </c>
      <c r="D18" s="47" t="s">
        <v>177</v>
      </c>
      <c r="E18" s="58" t="s">
        <v>178</v>
      </c>
      <c r="F18" s="44" t="s">
        <v>107</v>
      </c>
      <c r="G18" s="44"/>
      <c r="H18" s="57">
        <v>9815</v>
      </c>
      <c r="I18" s="67" t="s">
        <v>179</v>
      </c>
      <c r="J18" s="86" t="s">
        <v>109</v>
      </c>
      <c r="K18" s="93"/>
      <c r="L18" s="123" t="s">
        <v>110</v>
      </c>
      <c r="M18" s="59" t="s">
        <v>117</v>
      </c>
      <c r="N18" s="67"/>
      <c r="O18" s="75"/>
      <c r="P18" s="75"/>
      <c r="Q18" s="75"/>
      <c r="R18" s="75"/>
      <c r="S18" s="75"/>
      <c r="T18" s="75"/>
      <c r="U18" s="69"/>
      <c r="V18" s="69"/>
      <c r="W18" s="69" t="s">
        <v>112</v>
      </c>
      <c r="X18" s="69" t="s">
        <v>112</v>
      </c>
      <c r="Y18" s="69" t="s">
        <v>112</v>
      </c>
      <c r="Z18" s="69" t="s">
        <v>112</v>
      </c>
      <c r="AA18" s="44" t="s">
        <v>180</v>
      </c>
      <c r="AB18" s="124" t="s">
        <v>181</v>
      </c>
      <c r="AC18" s="99"/>
      <c r="AD18" s="110"/>
      <c r="AE18" s="75"/>
      <c r="AF18" s="75"/>
      <c r="AG18" s="75"/>
      <c r="AH18" s="75"/>
      <c r="AI18" s="75"/>
      <c r="AJ18" s="69" t="s">
        <v>112</v>
      </c>
      <c r="AK18" s="69" t="s">
        <v>112</v>
      </c>
      <c r="AL18" s="69"/>
      <c r="AM18" s="69"/>
      <c r="AN18" s="69"/>
      <c r="AO18" s="107"/>
      <c r="AP18" s="129">
        <v>1</v>
      </c>
    </row>
    <row r="19" spans="1:42" s="41" customFormat="1" ht="71.25" customHeight="1">
      <c r="A19" s="359"/>
      <c r="B19" s="359"/>
      <c r="C19" s="44" t="s">
        <v>169</v>
      </c>
      <c r="D19" s="47" t="s">
        <v>182</v>
      </c>
      <c r="E19" s="58" t="s">
        <v>183</v>
      </c>
      <c r="F19" s="44" t="s">
        <v>107</v>
      </c>
      <c r="G19" s="44"/>
      <c r="H19" s="57">
        <v>10000</v>
      </c>
      <c r="I19" s="67" t="s">
        <v>179</v>
      </c>
      <c r="J19" s="86" t="s">
        <v>109</v>
      </c>
      <c r="K19" s="93"/>
      <c r="L19" s="123" t="s">
        <v>110</v>
      </c>
      <c r="M19" s="59" t="s">
        <v>117</v>
      </c>
      <c r="N19" s="67"/>
      <c r="O19" s="75"/>
      <c r="P19" s="75"/>
      <c r="Q19" s="75"/>
      <c r="R19" s="75"/>
      <c r="S19" s="75"/>
      <c r="T19" s="75"/>
      <c r="U19" s="69"/>
      <c r="V19" s="69"/>
      <c r="W19" s="69" t="s">
        <v>112</v>
      </c>
      <c r="X19" s="69" t="s">
        <v>112</v>
      </c>
      <c r="Y19" s="75"/>
      <c r="Z19" s="75"/>
      <c r="AA19" s="44" t="s">
        <v>184</v>
      </c>
      <c r="AB19" s="124" t="s">
        <v>181</v>
      </c>
      <c r="AC19" s="99"/>
      <c r="AD19" s="110"/>
      <c r="AE19" s="75"/>
      <c r="AF19" s="75"/>
      <c r="AG19" s="75"/>
      <c r="AH19" s="75"/>
      <c r="AI19" s="75"/>
      <c r="AJ19" s="69" t="s">
        <v>112</v>
      </c>
      <c r="AK19" s="69" t="s">
        <v>112</v>
      </c>
      <c r="AL19" s="75"/>
      <c r="AM19" s="75"/>
      <c r="AN19" s="75"/>
      <c r="AO19" s="112"/>
      <c r="AP19" s="129">
        <v>1</v>
      </c>
    </row>
    <row r="20" spans="1:42" ht="22.5" customHeight="1">
      <c r="A20" s="368" t="s">
        <v>185</v>
      </c>
      <c r="B20" s="79" t="s">
        <v>186</v>
      </c>
      <c r="C20" s="79"/>
      <c r="D20" s="59"/>
      <c r="E20" s="59"/>
      <c r="F20" s="44" t="s">
        <v>107</v>
      </c>
      <c r="G20" s="44"/>
      <c r="H20" s="57">
        <v>5185</v>
      </c>
      <c r="I20" s="67"/>
      <c r="J20" s="86"/>
      <c r="K20" s="93"/>
      <c r="L20" s="123"/>
      <c r="M20" s="67"/>
      <c r="N20" s="67"/>
      <c r="O20" s="75"/>
      <c r="P20" s="75"/>
      <c r="Q20" s="75"/>
      <c r="R20" s="75"/>
      <c r="S20" s="75"/>
      <c r="T20" s="75"/>
      <c r="U20" s="75"/>
      <c r="V20" s="75"/>
      <c r="W20" s="75"/>
      <c r="X20" s="75"/>
      <c r="Y20" s="75"/>
      <c r="Z20" s="75"/>
      <c r="AA20" s="44"/>
      <c r="AB20" s="124"/>
      <c r="AC20" s="99"/>
      <c r="AD20" s="110"/>
      <c r="AE20" s="75"/>
      <c r="AF20" s="75"/>
      <c r="AG20" s="75"/>
      <c r="AH20" s="75"/>
      <c r="AI20" s="75"/>
      <c r="AJ20" s="75"/>
      <c r="AK20" s="75"/>
      <c r="AL20" s="75"/>
      <c r="AM20" s="75"/>
      <c r="AN20" s="75"/>
      <c r="AO20" s="112"/>
      <c r="AP20" s="129">
        <v>1</v>
      </c>
    </row>
    <row r="21" spans="1:42" ht="22.5" customHeight="1">
      <c r="A21" s="359"/>
      <c r="B21" s="79" t="s">
        <v>186</v>
      </c>
      <c r="C21" s="79"/>
      <c r="D21" s="59"/>
      <c r="E21" s="59"/>
      <c r="F21" s="44" t="s">
        <v>160</v>
      </c>
      <c r="G21" s="44"/>
      <c r="H21" s="57">
        <v>7120</v>
      </c>
      <c r="I21" s="67"/>
      <c r="J21" s="86"/>
      <c r="K21" s="93"/>
      <c r="L21" s="123"/>
      <c r="M21" s="67"/>
      <c r="N21" s="67"/>
      <c r="O21" s="75"/>
      <c r="P21" s="75"/>
      <c r="Q21" s="75"/>
      <c r="R21" s="75"/>
      <c r="S21" s="75"/>
      <c r="T21" s="75"/>
      <c r="U21" s="75"/>
      <c r="V21" s="75"/>
      <c r="W21" s="75"/>
      <c r="X21" s="75"/>
      <c r="Y21" s="75"/>
      <c r="Z21" s="75"/>
      <c r="AA21" s="44"/>
      <c r="AB21" s="124"/>
      <c r="AC21" s="99"/>
      <c r="AD21" s="110"/>
      <c r="AE21" s="75"/>
      <c r="AF21" s="75"/>
      <c r="AG21" s="75"/>
      <c r="AH21" s="75"/>
      <c r="AI21" s="75"/>
      <c r="AJ21" s="75"/>
      <c r="AK21" s="75"/>
      <c r="AL21" s="75"/>
      <c r="AM21" s="75"/>
      <c r="AN21" s="75"/>
      <c r="AO21" s="112"/>
      <c r="AP21" s="129">
        <v>1</v>
      </c>
    </row>
    <row r="22" spans="1:42" ht="22.5" customHeight="1">
      <c r="A22" s="359"/>
      <c r="B22" s="79" t="s">
        <v>186</v>
      </c>
      <c r="C22" s="79"/>
      <c r="D22" s="59"/>
      <c r="E22" s="59"/>
      <c r="F22" s="44"/>
      <c r="G22" s="44"/>
      <c r="H22" s="57"/>
      <c r="I22" s="67"/>
      <c r="J22" s="86"/>
      <c r="K22" s="93"/>
      <c r="L22" s="123"/>
      <c r="M22" s="67"/>
      <c r="N22" s="67"/>
      <c r="O22" s="75"/>
      <c r="P22" s="75"/>
      <c r="Q22" s="75"/>
      <c r="R22" s="75"/>
      <c r="S22" s="75"/>
      <c r="T22" s="75"/>
      <c r="U22" s="75"/>
      <c r="V22" s="75"/>
      <c r="W22" s="75"/>
      <c r="X22" s="75"/>
      <c r="Y22" s="75"/>
      <c r="Z22" s="75"/>
      <c r="AA22" s="44"/>
      <c r="AB22" s="124"/>
      <c r="AC22" s="99"/>
      <c r="AD22" s="110"/>
      <c r="AE22" s="75"/>
      <c r="AF22" s="75"/>
      <c r="AG22" s="75"/>
      <c r="AH22" s="75"/>
      <c r="AI22" s="75"/>
      <c r="AJ22" s="75"/>
      <c r="AK22" s="75"/>
      <c r="AL22" s="75"/>
      <c r="AM22" s="75"/>
      <c r="AN22" s="75"/>
      <c r="AO22" s="112"/>
      <c r="AP22" s="129">
        <v>1</v>
      </c>
    </row>
    <row r="23" spans="1:42" ht="22.5" customHeight="1">
      <c r="A23" s="359"/>
      <c r="B23" s="79" t="s">
        <v>186</v>
      </c>
      <c r="C23" s="79"/>
      <c r="D23" s="59"/>
      <c r="E23" s="59"/>
      <c r="F23" s="44"/>
      <c r="G23" s="44"/>
      <c r="H23" s="57"/>
      <c r="I23" s="67"/>
      <c r="J23" s="86"/>
      <c r="K23" s="93"/>
      <c r="L23" s="123"/>
      <c r="M23" s="67"/>
      <c r="N23" s="67"/>
      <c r="O23" s="75"/>
      <c r="P23" s="75"/>
      <c r="Q23" s="75"/>
      <c r="R23" s="75"/>
      <c r="S23" s="75"/>
      <c r="T23" s="75"/>
      <c r="U23" s="75"/>
      <c r="V23" s="75"/>
      <c r="W23" s="75"/>
      <c r="X23" s="75"/>
      <c r="Y23" s="75"/>
      <c r="Z23" s="75"/>
      <c r="AA23" s="44"/>
      <c r="AB23" s="124"/>
      <c r="AC23" s="99"/>
      <c r="AD23" s="110"/>
      <c r="AE23" s="75"/>
      <c r="AF23" s="75"/>
      <c r="AG23" s="75"/>
      <c r="AH23" s="75"/>
      <c r="AI23" s="75"/>
      <c r="AJ23" s="75"/>
      <c r="AK23" s="75"/>
      <c r="AL23" s="75"/>
      <c r="AM23" s="75"/>
      <c r="AN23" s="75"/>
      <c r="AO23" s="112"/>
      <c r="AP23" s="129">
        <v>1</v>
      </c>
    </row>
    <row r="24" spans="1:42" ht="24" customHeight="1">
      <c r="A24" s="359" t="s">
        <v>187</v>
      </c>
      <c r="B24" s="79" t="s">
        <v>186</v>
      </c>
      <c r="C24" s="79"/>
      <c r="D24" s="59"/>
      <c r="E24" s="59"/>
      <c r="F24" s="44"/>
      <c r="G24" s="44"/>
      <c r="H24" s="57"/>
      <c r="I24" s="67"/>
      <c r="J24" s="86"/>
      <c r="K24" s="93"/>
      <c r="L24" s="123"/>
      <c r="M24" s="67"/>
      <c r="N24" s="67"/>
      <c r="O24" s="75"/>
      <c r="P24" s="75"/>
      <c r="Q24" s="75"/>
      <c r="R24" s="75"/>
      <c r="S24" s="75"/>
      <c r="T24" s="75"/>
      <c r="U24" s="75"/>
      <c r="V24" s="75"/>
      <c r="W24" s="75"/>
      <c r="X24" s="75"/>
      <c r="Y24" s="75"/>
      <c r="Z24" s="75"/>
      <c r="AA24" s="44"/>
      <c r="AB24" s="124"/>
      <c r="AC24" s="99"/>
      <c r="AD24" s="110"/>
      <c r="AE24" s="75"/>
      <c r="AF24" s="75"/>
      <c r="AG24" s="75"/>
      <c r="AH24" s="75"/>
      <c r="AI24" s="75"/>
      <c r="AJ24" s="75"/>
      <c r="AK24" s="75"/>
      <c r="AL24" s="75"/>
      <c r="AM24" s="75"/>
      <c r="AN24" s="75"/>
      <c r="AO24" s="112"/>
      <c r="AP24" s="129">
        <v>1</v>
      </c>
    </row>
    <row r="25" spans="1:42" ht="24" customHeight="1">
      <c r="A25" s="359"/>
      <c r="B25" s="79" t="s">
        <v>186</v>
      </c>
      <c r="C25" s="79"/>
      <c r="D25" s="59"/>
      <c r="E25" s="59" t="s">
        <v>188</v>
      </c>
      <c r="F25" s="44" t="s">
        <v>107</v>
      </c>
      <c r="G25" s="44"/>
      <c r="H25" s="57">
        <v>5000</v>
      </c>
      <c r="I25" s="67"/>
      <c r="J25" s="86"/>
      <c r="K25" s="93"/>
      <c r="L25" s="123"/>
      <c r="M25" s="67"/>
      <c r="N25" s="67"/>
      <c r="O25" s="75"/>
      <c r="P25" s="75"/>
      <c r="Q25" s="75"/>
      <c r="R25" s="75"/>
      <c r="S25" s="75"/>
      <c r="T25" s="75"/>
      <c r="U25" s="75"/>
      <c r="V25" s="75"/>
      <c r="W25" s="75"/>
      <c r="X25" s="75"/>
      <c r="Y25" s="75"/>
      <c r="Z25" s="75"/>
      <c r="AA25" s="44"/>
      <c r="AB25" s="124"/>
      <c r="AC25" s="99"/>
      <c r="AD25" s="110"/>
      <c r="AE25" s="75"/>
      <c r="AF25" s="75"/>
      <c r="AG25" s="75"/>
      <c r="AH25" s="75"/>
      <c r="AI25" s="75"/>
      <c r="AJ25" s="75"/>
      <c r="AK25" s="75"/>
      <c r="AL25" s="75"/>
      <c r="AM25" s="75"/>
      <c r="AN25" s="75"/>
      <c r="AO25" s="112"/>
      <c r="AP25" s="129">
        <v>1</v>
      </c>
    </row>
    <row r="26" spans="1:42" ht="24" customHeight="1">
      <c r="A26" s="359"/>
      <c r="B26" s="79"/>
      <c r="C26" s="79"/>
      <c r="D26" s="59"/>
      <c r="E26" s="59" t="s">
        <v>188</v>
      </c>
      <c r="F26" s="44" t="s">
        <v>160</v>
      </c>
      <c r="G26" s="44"/>
      <c r="H26" s="57">
        <v>5000</v>
      </c>
      <c r="I26" s="67"/>
      <c r="J26" s="86"/>
      <c r="K26" s="93"/>
      <c r="L26" s="123"/>
      <c r="M26" s="67"/>
      <c r="N26" s="67"/>
      <c r="O26" s="75"/>
      <c r="P26" s="75"/>
      <c r="Q26" s="75"/>
      <c r="R26" s="75"/>
      <c r="S26" s="75"/>
      <c r="T26" s="75"/>
      <c r="U26" s="75"/>
      <c r="V26" s="75"/>
      <c r="W26" s="75"/>
      <c r="X26" s="75"/>
      <c r="Y26" s="75"/>
      <c r="Z26" s="75"/>
      <c r="AA26" s="44"/>
      <c r="AB26" s="124"/>
      <c r="AC26" s="99"/>
      <c r="AD26" s="110"/>
      <c r="AE26" s="75"/>
      <c r="AF26" s="75"/>
      <c r="AG26" s="75"/>
      <c r="AH26" s="75"/>
      <c r="AI26" s="75"/>
      <c r="AJ26" s="75"/>
      <c r="AK26" s="75"/>
      <c r="AL26" s="75"/>
      <c r="AM26" s="75"/>
      <c r="AN26" s="75"/>
      <c r="AO26" s="112"/>
      <c r="AP26" s="129">
        <v>1</v>
      </c>
    </row>
    <row r="27" spans="1:42" ht="24" customHeight="1">
      <c r="A27" s="359"/>
      <c r="B27" s="79"/>
      <c r="C27" s="79"/>
      <c r="D27" s="59"/>
      <c r="E27" s="59" t="s">
        <v>189</v>
      </c>
      <c r="F27" s="44" t="s">
        <v>107</v>
      </c>
      <c r="G27" s="44"/>
      <c r="H27" s="57">
        <f>0.08*H29</f>
        <v>16000</v>
      </c>
      <c r="I27" s="67"/>
      <c r="J27" s="86"/>
      <c r="K27" s="93"/>
      <c r="L27" s="123"/>
      <c r="M27" s="67"/>
      <c r="N27" s="67"/>
      <c r="O27" s="75"/>
      <c r="P27" s="75"/>
      <c r="Q27" s="75"/>
      <c r="R27" s="75"/>
      <c r="S27" s="75"/>
      <c r="T27" s="75"/>
      <c r="U27" s="75"/>
      <c r="V27" s="75"/>
      <c r="W27" s="75"/>
      <c r="X27" s="75"/>
      <c r="Y27" s="75"/>
      <c r="Z27" s="75"/>
      <c r="AA27" s="44"/>
      <c r="AB27" s="124"/>
      <c r="AC27" s="99"/>
      <c r="AD27" s="110"/>
      <c r="AE27" s="75"/>
      <c r="AF27" s="75"/>
      <c r="AG27" s="75"/>
      <c r="AH27" s="75"/>
      <c r="AI27" s="75"/>
      <c r="AJ27" s="75"/>
      <c r="AK27" s="75"/>
      <c r="AL27" s="75"/>
      <c r="AM27" s="75"/>
      <c r="AN27" s="75"/>
      <c r="AO27" s="112"/>
      <c r="AP27" s="129">
        <v>1</v>
      </c>
    </row>
    <row r="28" spans="1:42" ht="24" customHeight="1">
      <c r="A28" s="359"/>
      <c r="B28" s="79" t="s">
        <v>186</v>
      </c>
      <c r="C28" s="79"/>
      <c r="D28" s="59"/>
      <c r="E28" s="59" t="s">
        <v>189</v>
      </c>
      <c r="F28" s="44" t="s">
        <v>160</v>
      </c>
      <c r="G28" s="44"/>
      <c r="H28" s="57">
        <f>0.08*H31</f>
        <v>26800</v>
      </c>
      <c r="I28" s="67"/>
      <c r="J28" s="86"/>
      <c r="K28" s="93"/>
      <c r="L28" s="123"/>
      <c r="M28" s="67"/>
      <c r="N28" s="67"/>
      <c r="O28" s="75"/>
      <c r="P28" s="75"/>
      <c r="Q28" s="75"/>
      <c r="R28" s="75"/>
      <c r="S28" s="75"/>
      <c r="T28" s="75"/>
      <c r="U28" s="75"/>
      <c r="V28" s="75"/>
      <c r="W28" s="75"/>
      <c r="X28" s="75"/>
      <c r="Y28" s="75"/>
      <c r="Z28" s="75"/>
      <c r="AA28" s="44"/>
      <c r="AB28" s="124"/>
      <c r="AC28" s="99"/>
      <c r="AD28" s="110"/>
      <c r="AE28" s="75"/>
      <c r="AF28" s="75"/>
      <c r="AG28" s="75"/>
      <c r="AH28" s="75"/>
      <c r="AI28" s="75"/>
      <c r="AJ28" s="75"/>
      <c r="AK28" s="75"/>
      <c r="AL28" s="75"/>
      <c r="AM28" s="75"/>
      <c r="AN28" s="75"/>
      <c r="AO28" s="112"/>
      <c r="AP28" s="129">
        <v>1</v>
      </c>
    </row>
    <row r="29" spans="1:42" ht="26.25" customHeight="1">
      <c r="A29" s="80"/>
      <c r="B29" s="80"/>
      <c r="C29" s="80"/>
      <c r="D29" s="80"/>
      <c r="E29" s="80"/>
      <c r="F29" s="80"/>
      <c r="G29" s="56" t="s">
        <v>190</v>
      </c>
      <c r="H29" s="81">
        <f>H4+H5+H6+H7+H8+H9+H13+H16+H17+H18+H19+H20+H25</f>
        <v>200000</v>
      </c>
      <c r="I29" s="82"/>
      <c r="J29" s="87"/>
      <c r="K29" s="94"/>
      <c r="L29" s="123"/>
      <c r="M29" s="83"/>
      <c r="N29" s="83"/>
      <c r="O29" s="84"/>
      <c r="P29" s="75"/>
      <c r="Q29" s="75"/>
      <c r="R29" s="75"/>
      <c r="S29" s="75"/>
      <c r="T29" s="75"/>
      <c r="U29" s="75"/>
      <c r="V29" s="75"/>
      <c r="W29" s="75"/>
      <c r="X29" s="75"/>
      <c r="Y29" s="75"/>
      <c r="Z29" s="75"/>
      <c r="AA29" s="75"/>
      <c r="AB29" s="112"/>
      <c r="AD29" s="113"/>
      <c r="AE29" s="75"/>
      <c r="AF29" s="75"/>
      <c r="AG29" s="75"/>
      <c r="AH29" s="75"/>
      <c r="AI29" s="75"/>
      <c r="AJ29" s="75"/>
      <c r="AK29" s="75"/>
      <c r="AL29" s="75"/>
      <c r="AM29" s="75"/>
      <c r="AN29" s="75"/>
      <c r="AO29" s="112"/>
      <c r="AP29" s="129">
        <v>1</v>
      </c>
    </row>
    <row r="30" spans="1:42" ht="51.95">
      <c r="A30" s="80"/>
      <c r="B30" s="80"/>
      <c r="C30" s="80"/>
      <c r="D30" s="80"/>
      <c r="E30" s="80"/>
      <c r="F30" s="80"/>
      <c r="G30" s="56" t="s">
        <v>191</v>
      </c>
      <c r="H30" s="81">
        <f>+H29+H27</f>
        <v>216000</v>
      </c>
      <c r="I30" s="80"/>
      <c r="J30" s="88"/>
      <c r="L30" s="123"/>
      <c r="M30" s="80"/>
      <c r="N30" s="80"/>
      <c r="O30" s="84"/>
      <c r="P30" s="75"/>
      <c r="Q30" s="75"/>
      <c r="R30" s="75"/>
      <c r="S30" s="75"/>
      <c r="T30" s="75"/>
      <c r="U30" s="75"/>
      <c r="V30" s="75"/>
      <c r="W30" s="75"/>
      <c r="X30" s="75"/>
      <c r="Y30" s="75"/>
      <c r="Z30" s="75"/>
      <c r="AA30" s="75"/>
      <c r="AB30" s="112"/>
      <c r="AD30" s="113"/>
      <c r="AE30" s="75"/>
      <c r="AF30" s="75"/>
      <c r="AG30" s="75"/>
      <c r="AH30" s="75"/>
      <c r="AI30" s="75"/>
      <c r="AJ30" s="75"/>
      <c r="AK30" s="75"/>
      <c r="AL30" s="75"/>
      <c r="AM30" s="75"/>
      <c r="AN30" s="75"/>
      <c r="AO30" s="112"/>
      <c r="AP30" s="129">
        <v>1</v>
      </c>
    </row>
    <row r="31" spans="1:42" ht="26.1">
      <c r="A31" s="80"/>
      <c r="B31" s="80"/>
      <c r="C31" s="80"/>
      <c r="D31" s="80"/>
      <c r="E31" s="80"/>
      <c r="F31" s="80"/>
      <c r="G31" s="56" t="s">
        <v>192</v>
      </c>
      <c r="H31" s="81">
        <f>H14+H15+H21+H26</f>
        <v>335000</v>
      </c>
      <c r="I31" s="80"/>
      <c r="J31" s="88"/>
      <c r="L31" s="123"/>
      <c r="M31" s="80"/>
      <c r="N31" s="80"/>
      <c r="O31" s="84"/>
      <c r="P31" s="75"/>
      <c r="Q31" s="75"/>
      <c r="R31" s="75"/>
      <c r="S31" s="75"/>
      <c r="T31" s="75"/>
      <c r="U31" s="75"/>
      <c r="V31" s="75"/>
      <c r="W31" s="75"/>
      <c r="X31" s="75"/>
      <c r="Y31" s="75"/>
      <c r="Z31" s="75"/>
      <c r="AA31" s="75"/>
      <c r="AB31" s="112"/>
      <c r="AD31" s="113"/>
      <c r="AE31" s="75"/>
      <c r="AF31" s="75"/>
      <c r="AG31" s="75"/>
      <c r="AH31" s="75"/>
      <c r="AI31" s="75"/>
      <c r="AJ31" s="75"/>
      <c r="AK31" s="75"/>
      <c r="AL31" s="75"/>
      <c r="AM31" s="75"/>
      <c r="AN31" s="75"/>
      <c r="AO31" s="112"/>
      <c r="AP31" s="129">
        <v>1</v>
      </c>
    </row>
    <row r="32" spans="1:42" ht="51.95">
      <c r="A32" s="60"/>
      <c r="B32" s="60"/>
      <c r="C32" s="60"/>
      <c r="D32" s="60"/>
      <c r="E32" s="60"/>
      <c r="F32" s="60"/>
      <c r="G32" s="62" t="s">
        <v>193</v>
      </c>
      <c r="H32" s="63">
        <f>H31+H28</f>
        <v>361800</v>
      </c>
      <c r="I32" s="60"/>
      <c r="J32" s="89"/>
      <c r="L32" s="123"/>
      <c r="M32" s="60"/>
      <c r="N32" s="60"/>
      <c r="O32" s="61"/>
      <c r="P32" s="48"/>
      <c r="Q32" s="48"/>
      <c r="R32" s="48"/>
      <c r="S32" s="48"/>
      <c r="T32" s="48"/>
      <c r="U32" s="48"/>
      <c r="V32" s="48"/>
      <c r="W32" s="48"/>
      <c r="X32" s="48"/>
      <c r="Y32" s="48"/>
      <c r="Z32" s="48"/>
      <c r="AA32" s="48"/>
      <c r="AB32" s="115"/>
      <c r="AD32" s="114"/>
      <c r="AE32" s="48"/>
      <c r="AF32" s="48"/>
      <c r="AG32" s="48"/>
      <c r="AH32" s="48"/>
      <c r="AI32" s="48"/>
      <c r="AJ32" s="48"/>
      <c r="AK32" s="48"/>
      <c r="AL32" s="48"/>
      <c r="AM32" s="48"/>
      <c r="AN32" s="48"/>
      <c r="AO32" s="115"/>
      <c r="AP32" s="129">
        <v>1</v>
      </c>
    </row>
    <row r="33" spans="1:42" ht="26.25" customHeight="1" thickBot="1">
      <c r="A33" s="60"/>
      <c r="B33" s="60"/>
      <c r="C33" s="60"/>
      <c r="D33" s="60"/>
      <c r="E33" s="60"/>
      <c r="F33" s="60"/>
      <c r="G33" s="64" t="s">
        <v>194</v>
      </c>
      <c r="H33" s="65">
        <f>+H30+H32</f>
        <v>577800</v>
      </c>
      <c r="I33" s="60"/>
      <c r="J33" s="89"/>
      <c r="L33" s="125"/>
      <c r="M33" s="126"/>
      <c r="N33" s="126"/>
      <c r="O33" s="127"/>
      <c r="P33" s="46"/>
      <c r="Q33" s="46"/>
      <c r="R33" s="46"/>
      <c r="S33" s="46"/>
      <c r="T33" s="46"/>
      <c r="U33" s="46"/>
      <c r="V33" s="46"/>
      <c r="W33" s="46"/>
      <c r="X33" s="46"/>
      <c r="Y33" s="46"/>
      <c r="Z33" s="46"/>
      <c r="AA33" s="46"/>
      <c r="AB33" s="117"/>
      <c r="AD33" s="116"/>
      <c r="AE33" s="46"/>
      <c r="AF33" s="46"/>
      <c r="AG33" s="46"/>
      <c r="AH33" s="46"/>
      <c r="AI33" s="46"/>
      <c r="AJ33" s="46"/>
      <c r="AK33" s="46"/>
      <c r="AL33" s="46"/>
      <c r="AM33" s="46"/>
      <c r="AN33" s="46"/>
      <c r="AO33" s="117"/>
      <c r="AP33" s="129">
        <v>1</v>
      </c>
    </row>
    <row r="34" spans="1:42" ht="12.75" customHeight="1">
      <c r="AP34" s="129">
        <v>1</v>
      </c>
    </row>
    <row r="35" spans="1:42" ht="12.75" customHeight="1">
      <c r="I35" s="49"/>
      <c r="AP35" s="129">
        <v>1</v>
      </c>
    </row>
  </sheetData>
  <mergeCells count="25">
    <mergeCell ref="A1:E1"/>
    <mergeCell ref="O2:R2"/>
    <mergeCell ref="S2:V2"/>
    <mergeCell ref="W2:Z2"/>
    <mergeCell ref="A4:A13"/>
    <mergeCell ref="B4:B7"/>
    <mergeCell ref="C4:C6"/>
    <mergeCell ref="D4:D6"/>
    <mergeCell ref="B8:B12"/>
    <mergeCell ref="AL2:AO2"/>
    <mergeCell ref="AD1:AO1"/>
    <mergeCell ref="A24:A28"/>
    <mergeCell ref="F1:J1"/>
    <mergeCell ref="L1:N1"/>
    <mergeCell ref="O1:Z1"/>
    <mergeCell ref="AD2:AG2"/>
    <mergeCell ref="AH2:AK2"/>
    <mergeCell ref="AA14:AA15"/>
    <mergeCell ref="A16:A19"/>
    <mergeCell ref="B16:B19"/>
    <mergeCell ref="A20:A23"/>
    <mergeCell ref="C8:C9"/>
    <mergeCell ref="D8:D9"/>
    <mergeCell ref="A14:A15"/>
    <mergeCell ref="B14:B15"/>
  </mergeCells>
  <hyperlinks>
    <hyperlink ref="N2" r:id="rId1" display="../../../../../../../../:f:/r/sites/ClimatePromise/Shared Documents/General/Progress Reports/CP2 Progress Reports/Latin America and the Caribbean/Bolivia/Bolivia Knowledge Product/Q4-2023?csf=1&amp;web=1&amp;e=F2XJZ1" xr:uid="{DC2D4E44-1A14-4838-B507-C5AAB082838F}"/>
  </hyperlinks>
  <pageMargins left="0.7" right="0.7" top="0.75" bottom="0.75" header="0.3" footer="0.3"/>
  <pageSetup scale="25" fitToHeight="0" orientation="landscape" r:id="rId2"/>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B5936186-E043-47E3-AE89-27354C5D1E4C}">
          <x14:formula1>
            <xm:f>Dropdown!$B$3:$B$7</xm:f>
          </x14:formula1>
          <xm:sqref>L4:L33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25D8F-873F-4117-BE08-151A1BEB41C0}">
  <dimension ref="A1:U96"/>
  <sheetViews>
    <sheetView showGridLines="0" zoomScale="80" zoomScaleNormal="80" workbookViewId="0">
      <pane xSplit="2" ySplit="2" topLeftCell="C5" activePane="bottomRight" state="frozen"/>
      <selection pane="bottomRight" activeCell="B5" sqref="B5"/>
      <selection pane="bottomLeft" activeCell="A3" sqref="A3"/>
      <selection pane="topRight" activeCell="D1" sqref="D1"/>
    </sheetView>
  </sheetViews>
  <sheetFormatPr defaultColWidth="11.42578125" defaultRowHeight="0" customHeight="1" zeroHeight="1"/>
  <cols>
    <col min="1" max="1" width="7.5703125" style="5" customWidth="1"/>
    <col min="2" max="2" width="70.42578125" customWidth="1"/>
    <col min="3" max="3" width="3" customWidth="1"/>
    <col min="4" max="4" width="41.140625" customWidth="1"/>
    <col min="5" max="5" width="25.5703125" customWidth="1"/>
    <col min="6" max="6" width="23.42578125" customWidth="1"/>
    <col min="7" max="7" width="23.5703125" customWidth="1"/>
    <col min="8" max="8" width="17.140625" customWidth="1"/>
    <col min="9" max="9" width="43.140625" customWidth="1"/>
  </cols>
  <sheetData>
    <row r="1" spans="1:9" s="5" customFormat="1" ht="76.5" customHeight="1" thickBot="1">
      <c r="B1" s="275" t="s">
        <v>0</v>
      </c>
      <c r="C1" s="276"/>
      <c r="D1" s="276"/>
      <c r="E1" s="276"/>
      <c r="F1" s="276"/>
      <c r="G1" s="276"/>
      <c r="H1" s="276"/>
      <c r="I1" s="276"/>
    </row>
    <row r="2" spans="1:9" ht="19.5" customHeight="1">
      <c r="B2" s="6"/>
      <c r="D2" s="292" t="s">
        <v>66</v>
      </c>
      <c r="E2" s="293"/>
      <c r="F2" s="293"/>
      <c r="G2" s="293"/>
      <c r="H2" s="293"/>
      <c r="I2" s="294"/>
    </row>
    <row r="3" spans="1:9" ht="19.5" customHeight="1" thickBot="1">
      <c r="B3" s="7" t="s">
        <v>5</v>
      </c>
      <c r="C3" s="7"/>
      <c r="D3" s="7"/>
      <c r="E3" s="7"/>
      <c r="F3" s="7"/>
      <c r="G3" s="7"/>
      <c r="H3" s="7"/>
      <c r="I3" s="8"/>
    </row>
    <row r="4" spans="1:9" ht="29.1" customHeight="1">
      <c r="B4" s="9" t="s">
        <v>6</v>
      </c>
      <c r="D4" s="351" t="s">
        <v>195</v>
      </c>
      <c r="E4" s="352"/>
      <c r="F4" s="352"/>
      <c r="G4" s="352"/>
      <c r="H4" s="352"/>
      <c r="I4" s="353"/>
    </row>
    <row r="5" spans="1:9" ht="40.35" customHeight="1" thickBot="1">
      <c r="B5" s="10" t="s">
        <v>8</v>
      </c>
      <c r="D5" s="298" t="s">
        <v>9</v>
      </c>
      <c r="E5" s="299"/>
      <c r="F5" s="299"/>
      <c r="G5" s="299"/>
      <c r="H5" s="299"/>
      <c r="I5" s="300"/>
    </row>
    <row r="6" spans="1:9" ht="30.75" customHeight="1" thickBot="1">
      <c r="B6" s="11" t="s">
        <v>10</v>
      </c>
      <c r="C6" s="11"/>
      <c r="D6" s="11"/>
      <c r="E6" s="11"/>
      <c r="F6" s="11"/>
      <c r="G6" s="11"/>
      <c r="H6" s="11"/>
      <c r="I6" s="12"/>
    </row>
    <row r="7" spans="1:9" ht="29.25" customHeight="1">
      <c r="B7" s="13" t="s">
        <v>11</v>
      </c>
      <c r="D7" s="301" t="s">
        <v>12</v>
      </c>
      <c r="E7" s="302"/>
      <c r="F7" s="302"/>
      <c r="G7" s="302"/>
      <c r="H7" s="302"/>
      <c r="I7" s="303"/>
    </row>
    <row r="8" spans="1:9" ht="32.25" customHeight="1">
      <c r="B8" s="14" t="s">
        <v>13</v>
      </c>
      <c r="D8" s="304" t="s">
        <v>14</v>
      </c>
      <c r="E8" s="337"/>
      <c r="F8" s="337"/>
      <c r="G8" s="337"/>
      <c r="H8" s="337"/>
      <c r="I8" s="338"/>
    </row>
    <row r="9" spans="1:9" s="16" customFormat="1" ht="191.45" customHeight="1">
      <c r="A9" s="15"/>
      <c r="B9" s="14" t="s">
        <v>15</v>
      </c>
      <c r="D9" s="286"/>
      <c r="E9" s="287"/>
      <c r="F9" s="287"/>
      <c r="G9" s="287"/>
      <c r="H9" s="287"/>
      <c r="I9" s="288"/>
    </row>
    <row r="10" spans="1:9" ht="167.1" customHeight="1">
      <c r="B10" s="14" t="s">
        <v>16</v>
      </c>
      <c r="D10" s="289" t="s">
        <v>17</v>
      </c>
      <c r="E10" s="290"/>
      <c r="F10" s="290"/>
      <c r="G10" s="290"/>
      <c r="H10" s="290"/>
      <c r="I10" s="291"/>
    </row>
    <row r="11" spans="1:9" ht="107.1" customHeight="1" thickBot="1">
      <c r="B11" s="17" t="s">
        <v>18</v>
      </c>
      <c r="D11" s="286" t="s">
        <v>19</v>
      </c>
      <c r="E11" s="287"/>
      <c r="F11" s="287"/>
      <c r="G11" s="287"/>
      <c r="H11" s="287"/>
      <c r="I11" s="288"/>
    </row>
    <row r="12" spans="1:9" ht="32.25" customHeight="1" thickBot="1">
      <c r="B12" s="11" t="s">
        <v>20</v>
      </c>
      <c r="C12" s="11"/>
      <c r="D12" s="11"/>
      <c r="E12" s="11"/>
      <c r="F12" s="11"/>
      <c r="G12" s="11"/>
      <c r="H12" s="11"/>
      <c r="I12" s="12"/>
    </row>
    <row r="13" spans="1:9" ht="20.45" customHeight="1">
      <c r="B13" s="13" t="s">
        <v>21</v>
      </c>
      <c r="D13" s="277" t="s">
        <v>22</v>
      </c>
      <c r="E13" s="278"/>
      <c r="F13" s="278"/>
      <c r="G13" s="278"/>
      <c r="H13" s="278"/>
      <c r="I13" s="279"/>
    </row>
    <row r="14" spans="1:9" ht="18.95" customHeight="1" thickBot="1">
      <c r="B14" s="18" t="s">
        <v>196</v>
      </c>
      <c r="D14" s="277" t="s">
        <v>24</v>
      </c>
      <c r="E14" s="278"/>
      <c r="F14" s="278"/>
      <c r="G14" s="278"/>
      <c r="H14" s="278"/>
      <c r="I14" s="279"/>
    </row>
    <row r="15" spans="1:9" ht="21.6" customHeight="1">
      <c r="B15" s="13" t="s">
        <v>25</v>
      </c>
      <c r="D15" s="277" t="s">
        <v>22</v>
      </c>
      <c r="E15" s="278"/>
      <c r="F15" s="278"/>
      <c r="G15" s="278"/>
      <c r="H15" s="278"/>
      <c r="I15" s="279"/>
    </row>
    <row r="16" spans="1:9" ht="21.6" customHeight="1" thickBot="1">
      <c r="B16" s="18" t="s">
        <v>27</v>
      </c>
      <c r="D16" s="277" t="s">
        <v>24</v>
      </c>
      <c r="E16" s="278"/>
      <c r="F16" s="278"/>
      <c r="G16" s="278"/>
      <c r="H16" s="278"/>
      <c r="I16" s="279"/>
    </row>
    <row r="17" spans="1:21" ht="32.25" customHeight="1" thickBot="1">
      <c r="A17"/>
      <c r="B17" s="11" t="s">
        <v>28</v>
      </c>
      <c r="C17" s="11"/>
      <c r="D17" s="11"/>
      <c r="E17" s="11"/>
      <c r="F17" s="11"/>
      <c r="G17" s="11"/>
      <c r="H17" s="11"/>
      <c r="I17" s="12"/>
    </row>
    <row r="18" spans="1:21" ht="222" customHeight="1">
      <c r="B18" s="19" t="s">
        <v>29</v>
      </c>
      <c r="D18" s="374" t="s">
        <v>197</v>
      </c>
      <c r="E18" s="375"/>
      <c r="F18" s="375"/>
      <c r="G18" s="375"/>
      <c r="H18" s="375"/>
      <c r="I18" s="376"/>
    </row>
    <row r="19" spans="1:21" ht="94.5" customHeight="1">
      <c r="A19"/>
      <c r="B19" s="14" t="s">
        <v>198</v>
      </c>
      <c r="D19" s="374" t="s">
        <v>199</v>
      </c>
      <c r="E19" s="375"/>
      <c r="F19" s="375"/>
      <c r="G19" s="375"/>
      <c r="H19" s="375"/>
      <c r="I19" s="376"/>
    </row>
    <row r="20" spans="1:21" ht="59.45" customHeight="1">
      <c r="B20" s="20" t="s">
        <v>200</v>
      </c>
      <c r="D20" s="380" t="s">
        <v>201</v>
      </c>
      <c r="E20" s="381"/>
      <c r="F20" s="381"/>
      <c r="G20" s="381"/>
      <c r="H20" s="381"/>
      <c r="I20" s="382"/>
    </row>
    <row r="21" spans="1:21" ht="78.95" customHeight="1">
      <c r="B21" s="21" t="s">
        <v>202</v>
      </c>
      <c r="D21" s="374" t="s">
        <v>203</v>
      </c>
      <c r="E21" s="375"/>
      <c r="F21" s="375"/>
      <c r="G21" s="375"/>
      <c r="H21" s="375"/>
      <c r="I21" s="376"/>
    </row>
    <row r="22" spans="1:21" ht="64.5" customHeight="1">
      <c r="B22" s="20" t="s">
        <v>204</v>
      </c>
      <c r="D22" s="374" t="s">
        <v>205</v>
      </c>
      <c r="E22" s="375"/>
      <c r="F22" s="375"/>
      <c r="G22" s="375"/>
      <c r="H22" s="375"/>
      <c r="I22" s="376"/>
    </row>
    <row r="23" spans="1:21" ht="110.1" customHeight="1">
      <c r="B23" s="20" t="s">
        <v>38</v>
      </c>
      <c r="D23" s="374" t="s">
        <v>206</v>
      </c>
      <c r="E23" s="375"/>
      <c r="F23" s="375"/>
      <c r="G23" s="375"/>
      <c r="H23" s="375"/>
      <c r="I23" s="376"/>
    </row>
    <row r="24" spans="1:21" ht="155.1" customHeight="1" thickBot="1">
      <c r="B24" s="22" t="s">
        <v>207</v>
      </c>
      <c r="D24" s="185" t="s">
        <v>208</v>
      </c>
      <c r="E24" s="186"/>
      <c r="F24" s="186"/>
      <c r="G24" s="186"/>
      <c r="H24" s="186"/>
      <c r="I24" s="187"/>
    </row>
    <row r="25" spans="1:21" ht="33" customHeight="1" thickBot="1">
      <c r="B25" s="11" t="s">
        <v>40</v>
      </c>
      <c r="C25" s="11"/>
      <c r="D25" s="11"/>
      <c r="E25" s="11"/>
      <c r="F25" s="11"/>
      <c r="G25" s="11"/>
      <c r="H25" s="11"/>
      <c r="I25" s="12"/>
    </row>
    <row r="26" spans="1:21" ht="96.75" customHeight="1" thickBot="1">
      <c r="B26" s="23" t="s">
        <v>41</v>
      </c>
      <c r="D26" s="316" t="s">
        <v>209</v>
      </c>
      <c r="E26" s="317"/>
      <c r="F26" s="317"/>
      <c r="G26" s="317"/>
      <c r="H26" s="317"/>
      <c r="I26" s="318"/>
    </row>
    <row r="27" spans="1:21" ht="99" customHeight="1">
      <c r="B27" s="24" t="s">
        <v>210</v>
      </c>
      <c r="D27" s="25" t="s">
        <v>43</v>
      </c>
      <c r="E27" s="26" t="s">
        <v>44</v>
      </c>
      <c r="F27" s="27" t="s">
        <v>45</v>
      </c>
      <c r="G27" s="27" t="s">
        <v>46</v>
      </c>
      <c r="H27" s="28" t="s">
        <v>47</v>
      </c>
      <c r="I27" s="29" t="s">
        <v>48</v>
      </c>
    </row>
    <row r="28" spans="1:21" ht="75" customHeight="1">
      <c r="B28" s="30" t="s">
        <v>54</v>
      </c>
      <c r="D28" s="132" t="s">
        <v>211</v>
      </c>
      <c r="E28" s="134" t="s">
        <v>212</v>
      </c>
      <c r="F28" s="134">
        <v>3</v>
      </c>
      <c r="G28" s="134">
        <v>3</v>
      </c>
      <c r="H28" s="134" t="s">
        <v>57</v>
      </c>
      <c r="I28" s="133" t="s">
        <v>213</v>
      </c>
    </row>
    <row r="29" spans="1:21" ht="67.5" customHeight="1">
      <c r="B29" s="30" t="s">
        <v>59</v>
      </c>
      <c r="D29" s="132" t="s">
        <v>214</v>
      </c>
      <c r="E29" s="134" t="s">
        <v>212</v>
      </c>
      <c r="F29" s="134">
        <v>3</v>
      </c>
      <c r="G29" s="134">
        <v>3</v>
      </c>
      <c r="H29" s="134" t="s">
        <v>57</v>
      </c>
      <c r="I29" s="133" t="s">
        <v>215</v>
      </c>
    </row>
    <row r="30" spans="1:21" ht="57.75" customHeight="1">
      <c r="B30" s="30" t="s">
        <v>60</v>
      </c>
      <c r="D30" s="132" t="s">
        <v>216</v>
      </c>
      <c r="E30" s="134" t="s">
        <v>217</v>
      </c>
      <c r="F30" s="134">
        <v>3</v>
      </c>
      <c r="G30" s="134">
        <v>2</v>
      </c>
      <c r="H30" s="134" t="s">
        <v>57</v>
      </c>
      <c r="I30" s="133" t="s">
        <v>218</v>
      </c>
    </row>
    <row r="31" spans="1:21" ht="159.6">
      <c r="B31" s="14" t="s">
        <v>219</v>
      </c>
      <c r="D31" s="377" t="s">
        <v>220</v>
      </c>
      <c r="E31" s="378"/>
      <c r="F31" s="378"/>
      <c r="G31" s="378"/>
      <c r="H31" s="378"/>
      <c r="I31" s="379"/>
      <c r="U31" s="131"/>
    </row>
    <row r="32" spans="1:21" ht="159.6" customHeight="1" thickBot="1">
      <c r="B32" s="31" t="s">
        <v>221</v>
      </c>
      <c r="D32" s="377" t="s">
        <v>208</v>
      </c>
      <c r="E32" s="378"/>
      <c r="F32" s="378"/>
      <c r="G32" s="378"/>
      <c r="H32" s="378"/>
      <c r="I32" s="379"/>
    </row>
    <row r="33" spans="2:2" ht="30" customHeight="1">
      <c r="B33" s="32"/>
    </row>
    <row r="34" spans="2:2" s="5" customFormat="1" ht="15" hidden="1" customHeight="1">
      <c r="B34"/>
    </row>
    <row r="35" spans="2:2" s="5" customFormat="1" ht="15" hidden="1" customHeight="1">
      <c r="B35"/>
    </row>
    <row r="36" spans="2:2" s="5" customFormat="1" ht="15" hidden="1" customHeight="1">
      <c r="B36"/>
    </row>
    <row r="37" spans="2:2" s="5" customFormat="1" ht="15" hidden="1" customHeight="1">
      <c r="B37"/>
    </row>
    <row r="38" spans="2:2" s="5" customFormat="1" ht="15" hidden="1" customHeight="1">
      <c r="B38"/>
    </row>
    <row r="39" spans="2:2" s="5" customFormat="1" ht="15" hidden="1" customHeight="1">
      <c r="B39"/>
    </row>
    <row r="40" spans="2:2" s="5" customFormat="1" ht="15" hidden="1" customHeight="1">
      <c r="B40"/>
    </row>
    <row r="41" spans="2:2" s="5" customFormat="1" ht="15" hidden="1" customHeight="1">
      <c r="B41"/>
    </row>
    <row r="42" spans="2:2" s="5" customFormat="1" ht="15" hidden="1" customHeight="1">
      <c r="B42"/>
    </row>
    <row r="43" spans="2:2" s="5" customFormat="1" ht="15" hidden="1" customHeight="1">
      <c r="B43"/>
    </row>
    <row r="44" spans="2:2" s="5" customFormat="1" ht="15" hidden="1" customHeight="1">
      <c r="B44"/>
    </row>
    <row r="45" spans="2:2" s="5" customFormat="1" ht="15" hidden="1" customHeight="1">
      <c r="B45"/>
    </row>
    <row r="46" spans="2:2" s="5" customFormat="1" ht="15" hidden="1" customHeight="1">
      <c r="B46"/>
    </row>
    <row r="47" spans="2:2" s="5" customFormat="1" ht="15" hidden="1" customHeight="1">
      <c r="B47"/>
    </row>
    <row r="48" spans="2:2" s="5" customFormat="1" ht="15" hidden="1" customHeight="1">
      <c r="B48"/>
    </row>
    <row r="49" spans="2:2" s="5" customFormat="1" ht="15" hidden="1" customHeight="1">
      <c r="B49"/>
    </row>
    <row r="50" spans="2:2" s="5" customFormat="1" ht="15" hidden="1" customHeight="1">
      <c r="B50"/>
    </row>
    <row r="51" spans="2:2" s="5" customFormat="1" ht="15" hidden="1" customHeight="1">
      <c r="B51"/>
    </row>
    <row r="52" spans="2:2" s="5" customFormat="1" ht="15" hidden="1" customHeight="1">
      <c r="B52"/>
    </row>
    <row r="53" spans="2:2" s="5" customFormat="1" ht="15" hidden="1" customHeight="1">
      <c r="B53"/>
    </row>
    <row r="54" spans="2:2" s="5" customFormat="1" ht="15" hidden="1" customHeight="1">
      <c r="B54"/>
    </row>
    <row r="55" spans="2:2" s="5" customFormat="1" ht="15" hidden="1" customHeight="1">
      <c r="B55"/>
    </row>
    <row r="56" spans="2:2" s="5" customFormat="1" ht="15" hidden="1" customHeight="1">
      <c r="B56"/>
    </row>
    <row r="57" spans="2:2" s="5" customFormat="1" ht="15" hidden="1" customHeight="1">
      <c r="B57"/>
    </row>
    <row r="58" spans="2:2" s="5" customFormat="1" ht="15" hidden="1" customHeight="1">
      <c r="B58"/>
    </row>
    <row r="59" spans="2:2" s="5" customFormat="1" ht="15" hidden="1" customHeight="1">
      <c r="B59"/>
    </row>
    <row r="60" spans="2:2" s="5" customFormat="1" ht="15" hidden="1" customHeight="1">
      <c r="B60"/>
    </row>
    <row r="61" spans="2:2" s="5" customFormat="1" ht="15" hidden="1" customHeight="1">
      <c r="B61"/>
    </row>
    <row r="62" spans="2:2" s="5" customFormat="1" ht="15" hidden="1" customHeight="1">
      <c r="B62"/>
    </row>
    <row r="63" spans="2:2" s="5" customFormat="1" ht="15" hidden="1" customHeight="1">
      <c r="B63"/>
    </row>
    <row r="64" spans="2:2" s="5" customFormat="1" ht="15" hidden="1" customHeight="1">
      <c r="B64"/>
    </row>
    <row r="65" spans="2:2" s="5" customFormat="1" ht="15" hidden="1" customHeight="1">
      <c r="B65"/>
    </row>
    <row r="66" spans="2:2" s="5" customFormat="1" ht="15" hidden="1" customHeight="1">
      <c r="B66"/>
    </row>
    <row r="67" spans="2:2" s="5" customFormat="1" ht="15" hidden="1" customHeight="1">
      <c r="B67"/>
    </row>
    <row r="68" spans="2:2" s="5" customFormat="1" ht="15" hidden="1" customHeight="1">
      <c r="B68"/>
    </row>
    <row r="69" spans="2:2" s="5" customFormat="1" ht="15" hidden="1" customHeight="1">
      <c r="B69"/>
    </row>
    <row r="70" spans="2:2" s="5" customFormat="1" ht="15" hidden="1" customHeight="1">
      <c r="B70"/>
    </row>
    <row r="71" spans="2:2" s="5" customFormat="1" ht="15" hidden="1" customHeight="1">
      <c r="B71"/>
    </row>
    <row r="72" spans="2:2" s="5" customFormat="1" ht="15" hidden="1" customHeight="1">
      <c r="B72"/>
    </row>
    <row r="73" spans="2:2" s="5" customFormat="1" ht="15" hidden="1" customHeight="1">
      <c r="B73"/>
    </row>
    <row r="74" spans="2:2" s="5" customFormat="1" ht="15" hidden="1" customHeight="1">
      <c r="B74"/>
    </row>
    <row r="75" spans="2:2" s="5" customFormat="1" ht="15" hidden="1" customHeight="1">
      <c r="B75"/>
    </row>
    <row r="76" spans="2:2" s="5" customFormat="1" ht="15" hidden="1" customHeight="1">
      <c r="B76"/>
    </row>
    <row r="77" spans="2:2" s="5" customFormat="1" ht="15" hidden="1" customHeight="1">
      <c r="B77"/>
    </row>
    <row r="78" spans="2:2" s="5" customFormat="1" ht="15" hidden="1" customHeight="1">
      <c r="B78"/>
    </row>
    <row r="79" spans="2:2" s="5" customFormat="1" ht="15" hidden="1" customHeight="1">
      <c r="B79"/>
    </row>
    <row r="80" spans="2:2" s="5" customFormat="1" ht="15" hidden="1" customHeight="1">
      <c r="B80"/>
    </row>
    <row r="81" spans="2:2" s="5" customFormat="1" ht="15" hidden="1" customHeight="1">
      <c r="B81"/>
    </row>
    <row r="82" spans="2:2" s="5" customFormat="1" ht="15" hidden="1" customHeight="1">
      <c r="B82"/>
    </row>
    <row r="83" spans="2:2" s="5" customFormat="1" ht="15" hidden="1" customHeight="1">
      <c r="B83"/>
    </row>
    <row r="84" spans="2:2" s="5" customFormat="1" ht="15" hidden="1" customHeight="1">
      <c r="B84"/>
    </row>
    <row r="85" spans="2:2" s="5" customFormat="1" ht="15" hidden="1" customHeight="1">
      <c r="B85"/>
    </row>
    <row r="86" spans="2:2" s="5" customFormat="1" ht="15" hidden="1" customHeight="1">
      <c r="B86"/>
    </row>
    <row r="87" spans="2:2" s="5" customFormat="1" ht="15" hidden="1" customHeight="1">
      <c r="B87"/>
    </row>
    <row r="88" spans="2:2" s="5" customFormat="1" ht="15" hidden="1" customHeight="1">
      <c r="B88"/>
    </row>
    <row r="89" spans="2:2" s="5" customFormat="1" ht="15" hidden="1" customHeight="1">
      <c r="B89"/>
    </row>
    <row r="90" spans="2:2" s="5" customFormat="1" ht="15" hidden="1" customHeight="1">
      <c r="B90"/>
    </row>
    <row r="91" spans="2:2" s="5" customFormat="1" ht="15" hidden="1" customHeight="1">
      <c r="B91"/>
    </row>
    <row r="92" spans="2:2" s="5" customFormat="1" ht="15" hidden="1" customHeight="1">
      <c r="B92"/>
    </row>
    <row r="93" spans="2:2" s="5" customFormat="1" ht="15" hidden="1" customHeight="1">
      <c r="B93"/>
    </row>
    <row r="94" spans="2:2" s="5" customFormat="1" ht="15" hidden="1" customHeight="1">
      <c r="B94"/>
    </row>
    <row r="95" spans="2:2" s="5" customFormat="1" ht="15" hidden="1" customHeight="1">
      <c r="B95"/>
    </row>
    <row r="96" spans="2:2" s="5" customFormat="1" ht="15" hidden="1" customHeight="1">
      <c r="B96"/>
    </row>
  </sheetData>
  <mergeCells count="22">
    <mergeCell ref="D23:I23"/>
    <mergeCell ref="D26:I26"/>
    <mergeCell ref="D31:I31"/>
    <mergeCell ref="D32:I32"/>
    <mergeCell ref="D16:I16"/>
    <mergeCell ref="D18:I18"/>
    <mergeCell ref="D19:I19"/>
    <mergeCell ref="D20:I20"/>
    <mergeCell ref="D21:I21"/>
    <mergeCell ref="D22:I22"/>
    <mergeCell ref="D15:I15"/>
    <mergeCell ref="B1:I1"/>
    <mergeCell ref="D2:I2"/>
    <mergeCell ref="D4:I4"/>
    <mergeCell ref="D5:I5"/>
    <mergeCell ref="D7:I7"/>
    <mergeCell ref="D8:I8"/>
    <mergeCell ref="D9:I9"/>
    <mergeCell ref="D10:I10"/>
    <mergeCell ref="D11:I11"/>
    <mergeCell ref="D13:I13"/>
    <mergeCell ref="D14:I14"/>
  </mergeCells>
  <pageMargins left="0.7" right="0.7" top="0.75" bottom="0.75" header="0.3" footer="0.3"/>
  <pageSetup orientation="portrait" horizontalDpi="4294967293"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F4A67BE2-658E-4CDA-B9F8-5156D696FE1C}">
          <x14:formula1>
            <xm:f>Dropdown!$H$2:$H$4</xm:f>
          </x14:formula1>
          <xm:sqref>H28:H30</xm:sqref>
        </x14:dataValidation>
        <x14:dataValidation type="list" allowBlank="1" showInputMessage="1" showErrorMessage="1" xr:uid="{796B4178-B865-4E0F-B170-95BC707251C7}">
          <x14:formula1>
            <xm:f>Dropdown!$G$2:$G$6</xm:f>
          </x14:formula1>
          <xm:sqref>F28:G30</xm:sqref>
        </x14:dataValidation>
        <x14:dataValidation type="list" allowBlank="1" showInputMessage="1" showErrorMessage="1" xr:uid="{843DCE93-1D19-4824-8884-55B2D0A05DEE}">
          <x14:formula1>
            <xm:f>Dropdown!$F$2:$F$9</xm:f>
          </x14:formula1>
          <xm:sqref>E28:E30</xm:sqref>
        </x14:dataValidation>
        <x14:dataValidation type="list" allowBlank="1" showInputMessage="1" showErrorMessage="1" xr:uid="{4EE21AA2-92B4-4B14-B83F-E8339A0B77E2}">
          <x14:formula1>
            <xm:f>Dropdown!$A$3</xm:f>
          </x14:formula1>
          <xm:sqref>D14:I14 D16:I16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58DAE-A8DB-4104-A5DD-4905460CEA4F}">
  <sheetPr codeName="Sheet8">
    <tabColor theme="0" tint="-0.14999847407452621"/>
    <pageSetUpPr fitToPage="1"/>
  </sheetPr>
  <dimension ref="A1:XEZ35"/>
  <sheetViews>
    <sheetView showGridLines="0" topLeftCell="AN15" zoomScale="80" zoomScaleNormal="80" zoomScaleSheetLayoutView="70" workbookViewId="0">
      <selection activeCell="BF8" sqref="BF8:BF9"/>
    </sheetView>
  </sheetViews>
  <sheetFormatPr defaultColWidth="0" defaultRowHeight="0" customHeight="1" zeroHeight="1"/>
  <cols>
    <col min="1" max="1" width="25" style="60" customWidth="1"/>
    <col min="2" max="2" width="32.42578125" style="60" customWidth="1"/>
    <col min="3" max="3" width="40.85546875" style="60" customWidth="1"/>
    <col min="4" max="4" width="43.5703125" style="60" customWidth="1"/>
    <col min="5" max="5" width="37.42578125" style="60" customWidth="1"/>
    <col min="6" max="6" width="15.85546875" style="60" customWidth="1"/>
    <col min="7" max="7" width="27.140625" style="60" customWidth="1"/>
    <col min="8" max="8" width="21.7109375" style="146" customWidth="1"/>
    <col min="9" max="9" width="28.42578125" style="60" customWidth="1"/>
    <col min="10" max="10" width="16.85546875" style="89" customWidth="1"/>
    <col min="11" max="11" width="5" style="161" customWidth="1"/>
    <col min="12" max="12" width="26.42578125" style="158" customWidth="1"/>
    <col min="13" max="13" width="97.140625" style="75" customWidth="1"/>
    <col min="14" max="19" width="15.42578125" style="75" customWidth="1"/>
    <col min="20" max="20" width="57.5703125" style="191" customWidth="1"/>
    <col min="21" max="21" width="5.85546875" style="100" customWidth="1"/>
    <col min="22" max="22" width="18.140625" style="193" customWidth="1"/>
    <col min="23" max="27" width="13.28515625" style="193" customWidth="1"/>
    <col min="28" max="28" width="96.85546875" style="48" customWidth="1"/>
    <col min="29" max="34" width="17.140625" style="48" customWidth="1"/>
    <col min="35" max="35" width="73.42578125" style="231" customWidth="1"/>
    <col min="36" max="36" width="6.28515625" style="100" customWidth="1"/>
    <col min="37" max="37" width="21.140625" style="193" customWidth="1"/>
    <col min="38" max="42" width="14.42578125" style="48" customWidth="1"/>
    <col min="43" max="43" width="81.140625" style="249" customWidth="1"/>
    <col min="44" max="49" width="15.42578125" style="249" customWidth="1"/>
    <col min="50" max="50" width="27.5703125" style="256" customWidth="1"/>
    <col min="51" max="51" width="5.7109375" style="100" customWidth="1"/>
    <col min="52" max="52" width="19.42578125" style="193" customWidth="1"/>
    <col min="53" max="57" width="11.28515625" style="48" customWidth="1"/>
    <col min="58" max="58" width="75.140625" style="48" customWidth="1"/>
    <col min="59" max="64" width="11.28515625" style="48" customWidth="1"/>
    <col min="65" max="65" width="48.5703125" style="48" customWidth="1"/>
    <col min="66" max="77" width="11.28515625" style="48" customWidth="1"/>
    <col min="78" max="78" width="55.5703125" style="48" customWidth="1"/>
    <col min="79" max="79" width="4.5703125" style="48" customWidth="1"/>
    <col min="80" max="91" width="0" style="48" hidden="1"/>
    <col min="92" max="16380" width="10.28515625" style="48" hidden="1"/>
    <col min="16381" max="16384" width="0" style="48" hidden="1"/>
  </cols>
  <sheetData>
    <row r="1" spans="1:79" s="139" customFormat="1" ht="66.75" customHeight="1">
      <c r="A1" s="403" t="s">
        <v>65</v>
      </c>
      <c r="B1" s="404"/>
      <c r="C1" s="404"/>
      <c r="D1" s="404"/>
      <c r="E1" s="404"/>
      <c r="F1" s="398"/>
      <c r="G1" s="398"/>
      <c r="H1" s="398"/>
      <c r="I1" s="398"/>
      <c r="J1" s="399"/>
      <c r="K1" s="5"/>
      <c r="L1" s="385" t="s">
        <v>222</v>
      </c>
      <c r="M1" s="386"/>
      <c r="N1" s="386"/>
      <c r="O1" s="386"/>
      <c r="P1" s="386"/>
      <c r="Q1" s="386"/>
      <c r="R1" s="386"/>
      <c r="S1" s="386"/>
      <c r="T1" s="387"/>
      <c r="U1" s="5"/>
      <c r="V1" s="385" t="s">
        <v>2</v>
      </c>
      <c r="W1" s="386"/>
      <c r="X1" s="386"/>
      <c r="Y1" s="386"/>
      <c r="Z1" s="386"/>
      <c r="AA1" s="386"/>
      <c r="AB1" s="386"/>
      <c r="AC1" s="386"/>
      <c r="AD1" s="386"/>
      <c r="AE1" s="386"/>
      <c r="AF1" s="386"/>
      <c r="AG1" s="386"/>
      <c r="AH1" s="386"/>
      <c r="AI1" s="387"/>
      <c r="AJ1" s="5"/>
      <c r="AK1" s="385" t="s">
        <v>3</v>
      </c>
      <c r="AL1" s="386"/>
      <c r="AM1" s="386"/>
      <c r="AN1" s="386"/>
      <c r="AO1" s="386"/>
      <c r="AP1" s="386"/>
      <c r="AQ1" s="386"/>
      <c r="AR1" s="386"/>
      <c r="AS1" s="386"/>
      <c r="AT1" s="386"/>
      <c r="AU1" s="386"/>
      <c r="AV1" s="386"/>
      <c r="AW1" s="386"/>
      <c r="AX1" s="387"/>
      <c r="AY1" s="257"/>
      <c r="AZ1" s="363" t="s">
        <v>4</v>
      </c>
      <c r="BA1" s="364"/>
      <c r="BB1" s="364"/>
      <c r="BC1" s="364"/>
      <c r="BD1" s="364"/>
      <c r="BE1" s="364"/>
      <c r="BF1" s="364"/>
      <c r="BG1" s="364"/>
      <c r="BH1" s="364"/>
      <c r="BI1" s="364"/>
      <c r="BJ1" s="364"/>
      <c r="BK1" s="364"/>
      <c r="BL1" s="364"/>
      <c r="BM1" s="364"/>
      <c r="BN1" s="365" t="s">
        <v>67</v>
      </c>
      <c r="BO1" s="366"/>
      <c r="BP1" s="366"/>
      <c r="BQ1" s="366"/>
      <c r="BR1" s="366"/>
      <c r="BS1" s="366"/>
      <c r="BT1" s="366"/>
      <c r="BU1" s="366"/>
      <c r="BV1" s="366"/>
      <c r="BW1" s="366"/>
      <c r="BX1" s="366"/>
      <c r="BY1" s="366"/>
      <c r="BZ1" s="121"/>
      <c r="CA1" s="180">
        <f t="array" ref="CA1:CA35">1</f>
        <v>1</v>
      </c>
    </row>
    <row r="2" spans="1:79" s="140" customFormat="1" ht="52.5" customHeight="1">
      <c r="A2" s="135" t="s">
        <v>223</v>
      </c>
      <c r="B2" s="37" t="s">
        <v>70</v>
      </c>
      <c r="C2" s="97" t="s">
        <v>224</v>
      </c>
      <c r="D2" s="37" t="s">
        <v>72</v>
      </c>
      <c r="E2" s="37" t="s">
        <v>73</v>
      </c>
      <c r="F2" s="37" t="s">
        <v>74</v>
      </c>
      <c r="G2" s="37" t="s">
        <v>75</v>
      </c>
      <c r="H2" s="37" t="s">
        <v>76</v>
      </c>
      <c r="I2" s="37" t="s">
        <v>77</v>
      </c>
      <c r="J2" s="102" t="s">
        <v>78</v>
      </c>
      <c r="K2" s="159"/>
      <c r="L2" s="197" t="s">
        <v>79</v>
      </c>
      <c r="M2" s="198" t="s">
        <v>225</v>
      </c>
      <c r="N2" s="390" t="s">
        <v>226</v>
      </c>
      <c r="O2" s="390"/>
      <c r="P2" s="390"/>
      <c r="Q2" s="390" t="s">
        <v>227</v>
      </c>
      <c r="R2" s="390"/>
      <c r="S2" s="390"/>
      <c r="T2" s="210" t="s">
        <v>81</v>
      </c>
      <c r="U2" s="159"/>
      <c r="V2" s="197" t="s">
        <v>79</v>
      </c>
      <c r="W2" s="391" t="s">
        <v>228</v>
      </c>
      <c r="X2" s="391"/>
      <c r="Y2" s="391"/>
      <c r="Z2" s="391"/>
      <c r="AA2" s="391"/>
      <c r="AB2" s="198" t="s">
        <v>225</v>
      </c>
      <c r="AC2" s="390" t="s">
        <v>226</v>
      </c>
      <c r="AD2" s="390"/>
      <c r="AE2" s="390"/>
      <c r="AF2" s="390" t="s">
        <v>227</v>
      </c>
      <c r="AG2" s="390"/>
      <c r="AH2" s="390"/>
      <c r="AI2" s="210" t="s">
        <v>81</v>
      </c>
      <c r="AJ2" s="159"/>
      <c r="AK2" s="96" t="s">
        <v>79</v>
      </c>
      <c r="AL2" s="388" t="s">
        <v>228</v>
      </c>
      <c r="AM2" s="388"/>
      <c r="AN2" s="388"/>
      <c r="AO2" s="388"/>
      <c r="AP2" s="388"/>
      <c r="AQ2" s="244" t="s">
        <v>225</v>
      </c>
      <c r="AR2" s="389" t="s">
        <v>226</v>
      </c>
      <c r="AS2" s="389"/>
      <c r="AT2" s="389"/>
      <c r="AU2" s="389" t="s">
        <v>227</v>
      </c>
      <c r="AV2" s="389"/>
      <c r="AW2" s="389"/>
      <c r="AX2" s="265" t="s">
        <v>81</v>
      </c>
      <c r="AY2" s="128"/>
      <c r="AZ2" s="96" t="s">
        <v>79</v>
      </c>
      <c r="BA2" s="388" t="s">
        <v>228</v>
      </c>
      <c r="BB2" s="388"/>
      <c r="BC2" s="388"/>
      <c r="BD2" s="388"/>
      <c r="BE2" s="388"/>
      <c r="BF2" s="178" t="s">
        <v>225</v>
      </c>
      <c r="BG2" s="409" t="s">
        <v>226</v>
      </c>
      <c r="BH2" s="409"/>
      <c r="BI2" s="409"/>
      <c r="BJ2" s="409" t="s">
        <v>227</v>
      </c>
      <c r="BK2" s="409"/>
      <c r="BL2" s="409"/>
      <c r="BM2" s="258" t="s">
        <v>81</v>
      </c>
      <c r="BN2" s="354" t="s">
        <v>82</v>
      </c>
      <c r="BO2" s="354"/>
      <c r="BP2" s="354"/>
      <c r="BQ2" s="354"/>
      <c r="BR2" s="354" t="s">
        <v>83</v>
      </c>
      <c r="BS2" s="354"/>
      <c r="BT2" s="354"/>
      <c r="BU2" s="354"/>
      <c r="BV2" s="354" t="s">
        <v>84</v>
      </c>
      <c r="BW2" s="354"/>
      <c r="BX2" s="354"/>
      <c r="BY2" s="354"/>
      <c r="BZ2" s="102" t="s">
        <v>80</v>
      </c>
      <c r="CA2" s="261">
        <v>1</v>
      </c>
    </row>
    <row r="3" spans="1:79" s="140" customFormat="1" ht="66.75" customHeight="1">
      <c r="A3" s="151" t="s">
        <v>229</v>
      </c>
      <c r="B3" s="152" t="s">
        <v>229</v>
      </c>
      <c r="C3" s="152" t="s">
        <v>229</v>
      </c>
      <c r="D3" s="152" t="s">
        <v>229</v>
      </c>
      <c r="E3" s="152" t="s">
        <v>229</v>
      </c>
      <c r="F3" s="152" t="s">
        <v>229</v>
      </c>
      <c r="G3" s="152" t="s">
        <v>229</v>
      </c>
      <c r="H3" s="152" t="s">
        <v>229</v>
      </c>
      <c r="I3" s="152" t="s">
        <v>229</v>
      </c>
      <c r="J3" s="153" t="s">
        <v>229</v>
      </c>
      <c r="K3" s="159"/>
      <c r="L3" s="199" t="s">
        <v>94</v>
      </c>
      <c r="M3" s="200" t="s">
        <v>230</v>
      </c>
      <c r="N3" s="200" t="s">
        <v>231</v>
      </c>
      <c r="O3" s="200" t="s">
        <v>232</v>
      </c>
      <c r="P3" s="200" t="s">
        <v>233</v>
      </c>
      <c r="Q3" s="200" t="s">
        <v>231</v>
      </c>
      <c r="R3" s="200" t="s">
        <v>232</v>
      </c>
      <c r="S3" s="201" t="s">
        <v>194</v>
      </c>
      <c r="T3" s="211" t="s">
        <v>96</v>
      </c>
      <c r="U3" s="159"/>
      <c r="V3" s="199" t="s">
        <v>94</v>
      </c>
      <c r="W3" s="200" t="s">
        <v>234</v>
      </c>
      <c r="X3" s="200" t="s">
        <v>235</v>
      </c>
      <c r="Y3" s="200" t="s">
        <v>236</v>
      </c>
      <c r="Z3" s="200" t="s">
        <v>237</v>
      </c>
      <c r="AA3" s="200" t="s">
        <v>238</v>
      </c>
      <c r="AB3" s="200" t="s">
        <v>230</v>
      </c>
      <c r="AC3" s="200" t="s">
        <v>231</v>
      </c>
      <c r="AD3" s="200" t="s">
        <v>232</v>
      </c>
      <c r="AE3" s="200" t="s">
        <v>233</v>
      </c>
      <c r="AF3" s="200" t="s">
        <v>231</v>
      </c>
      <c r="AG3" s="200" t="s">
        <v>232</v>
      </c>
      <c r="AH3" s="201" t="s">
        <v>194</v>
      </c>
      <c r="AI3" s="211" t="s">
        <v>96</v>
      </c>
      <c r="AJ3" s="159"/>
      <c r="AK3" s="162" t="s">
        <v>94</v>
      </c>
      <c r="AL3" s="163" t="s">
        <v>234</v>
      </c>
      <c r="AM3" s="163" t="s">
        <v>235</v>
      </c>
      <c r="AN3" s="163" t="s">
        <v>236</v>
      </c>
      <c r="AO3" s="163" t="s">
        <v>239</v>
      </c>
      <c r="AP3" s="163" t="s">
        <v>240</v>
      </c>
      <c r="AQ3" s="245" t="s">
        <v>230</v>
      </c>
      <c r="AR3" s="245" t="s">
        <v>231</v>
      </c>
      <c r="AS3" s="245" t="s">
        <v>232</v>
      </c>
      <c r="AT3" s="245" t="s">
        <v>233</v>
      </c>
      <c r="AU3" s="245" t="s">
        <v>231</v>
      </c>
      <c r="AV3" s="245" t="s">
        <v>232</v>
      </c>
      <c r="AW3" s="246" t="s">
        <v>194</v>
      </c>
      <c r="AX3" s="266" t="s">
        <v>96</v>
      </c>
      <c r="AY3" s="128"/>
      <c r="AZ3" s="162" t="s">
        <v>94</v>
      </c>
      <c r="BA3" s="163" t="s">
        <v>234</v>
      </c>
      <c r="BB3" s="163" t="s">
        <v>235</v>
      </c>
      <c r="BC3" s="163" t="s">
        <v>236</v>
      </c>
      <c r="BD3" s="163" t="s">
        <v>239</v>
      </c>
      <c r="BE3" s="163" t="s">
        <v>240</v>
      </c>
      <c r="BF3" s="163" t="s">
        <v>230</v>
      </c>
      <c r="BG3" s="163" t="s">
        <v>231</v>
      </c>
      <c r="BH3" s="163" t="s">
        <v>232</v>
      </c>
      <c r="BI3" s="163" t="s">
        <v>233</v>
      </c>
      <c r="BJ3" s="163" t="s">
        <v>231</v>
      </c>
      <c r="BK3" s="163" t="s">
        <v>232</v>
      </c>
      <c r="BL3" s="179" t="s">
        <v>194</v>
      </c>
      <c r="BM3" s="119" t="s">
        <v>96</v>
      </c>
      <c r="BN3" s="54" t="s">
        <v>97</v>
      </c>
      <c r="BO3" s="54" t="s">
        <v>98</v>
      </c>
      <c r="BP3" s="54" t="s">
        <v>99</v>
      </c>
      <c r="BQ3" s="54" t="s">
        <v>100</v>
      </c>
      <c r="BR3" s="54" t="s">
        <v>97</v>
      </c>
      <c r="BS3" s="54" t="s">
        <v>98</v>
      </c>
      <c r="BT3" s="54" t="s">
        <v>99</v>
      </c>
      <c r="BU3" s="54" t="s">
        <v>100</v>
      </c>
      <c r="BV3" s="54" t="s">
        <v>97</v>
      </c>
      <c r="BW3" s="54" t="s">
        <v>98</v>
      </c>
      <c r="BX3" s="54" t="s">
        <v>99</v>
      </c>
      <c r="BY3" s="54" t="s">
        <v>100</v>
      </c>
      <c r="BZ3" s="122" t="s">
        <v>101</v>
      </c>
      <c r="CA3" s="261">
        <v>1</v>
      </c>
    </row>
    <row r="4" spans="1:79" s="140" customFormat="1" ht="294">
      <c r="A4" s="397" t="s">
        <v>102</v>
      </c>
      <c r="B4" s="370" t="s">
        <v>241</v>
      </c>
      <c r="C4" s="141" t="s">
        <v>122</v>
      </c>
      <c r="D4" s="59" t="s">
        <v>242</v>
      </c>
      <c r="E4" s="66" t="s">
        <v>243</v>
      </c>
      <c r="F4" s="44" t="s">
        <v>107</v>
      </c>
      <c r="G4" s="44" t="s">
        <v>244</v>
      </c>
      <c r="H4" s="144">
        <v>25000</v>
      </c>
      <c r="I4" s="67" t="s">
        <v>108</v>
      </c>
      <c r="J4" s="170" t="s">
        <v>109</v>
      </c>
      <c r="K4" s="159"/>
      <c r="L4" s="202" t="s">
        <v>245</v>
      </c>
      <c r="M4" s="203"/>
      <c r="N4" s="203"/>
      <c r="O4" s="203"/>
      <c r="P4" s="203"/>
      <c r="Q4" s="203"/>
      <c r="R4" s="203"/>
      <c r="S4" s="203"/>
      <c r="T4" s="212"/>
      <c r="U4" s="159"/>
      <c r="V4" s="202" t="s">
        <v>245</v>
      </c>
      <c r="W4" s="203"/>
      <c r="X4" s="203"/>
      <c r="Y4" s="203"/>
      <c r="Z4" s="203">
        <f>SUM(W4:Y4)</f>
        <v>0</v>
      </c>
      <c r="AA4" s="237">
        <f t="shared" ref="AA4:AA28" si="0">H4-Z4</f>
        <v>25000</v>
      </c>
      <c r="AB4" s="233" t="s">
        <v>246</v>
      </c>
      <c r="AC4" s="203"/>
      <c r="AD4" s="203"/>
      <c r="AE4" s="203"/>
      <c r="AF4" s="203"/>
      <c r="AG4" s="203"/>
      <c r="AH4" s="203"/>
      <c r="AI4" s="212"/>
      <c r="AJ4" s="159"/>
      <c r="AK4" s="194" t="s">
        <v>247</v>
      </c>
      <c r="AL4" s="217"/>
      <c r="AM4" s="217"/>
      <c r="AN4" s="217"/>
      <c r="AO4" s="218">
        <f>SUM(AL4:AN4)</f>
        <v>0</v>
      </c>
      <c r="AP4" s="219">
        <f>H4-AO4</f>
        <v>25000</v>
      </c>
      <c r="AQ4" s="247" t="s">
        <v>248</v>
      </c>
      <c r="AR4" s="250"/>
      <c r="AS4" s="250"/>
      <c r="AT4" s="250"/>
      <c r="AU4" s="250"/>
      <c r="AV4" s="250"/>
      <c r="AW4" s="250"/>
      <c r="AX4" s="267"/>
      <c r="AY4" s="128"/>
      <c r="AZ4" s="194" t="s">
        <v>247</v>
      </c>
      <c r="BA4" s="217"/>
      <c r="BB4" s="217"/>
      <c r="BC4" s="217"/>
      <c r="BD4" s="218">
        <f t="shared" ref="BD4:BD28" si="1">SUM(BA4:BC4)</f>
        <v>0</v>
      </c>
      <c r="BE4" s="219">
        <f t="shared" ref="BE4:BE28" si="2">H4-BD4</f>
        <v>25000</v>
      </c>
      <c r="BF4" s="221" t="s">
        <v>249</v>
      </c>
      <c r="BG4" s="147"/>
      <c r="BH4" s="147"/>
      <c r="BI4" s="147"/>
      <c r="BJ4" s="147"/>
      <c r="BK4" s="147"/>
      <c r="BL4" s="147"/>
      <c r="BM4" s="147"/>
      <c r="BN4" s="68"/>
      <c r="BO4" s="68"/>
      <c r="BP4" s="68"/>
      <c r="BQ4" s="68"/>
      <c r="BR4" s="68"/>
      <c r="BS4" s="68"/>
      <c r="BT4" s="68"/>
      <c r="BU4" s="68"/>
      <c r="BV4" s="69" t="s">
        <v>112</v>
      </c>
      <c r="BW4" s="69" t="s">
        <v>112</v>
      </c>
      <c r="BX4" s="69" t="s">
        <v>112</v>
      </c>
      <c r="BY4" s="69" t="s">
        <v>112</v>
      </c>
      <c r="BZ4" s="124" t="s">
        <v>125</v>
      </c>
      <c r="CA4" s="261">
        <v>1</v>
      </c>
    </row>
    <row r="5" spans="1:79" s="142" customFormat="1" ht="120.75" customHeight="1">
      <c r="A5" s="397"/>
      <c r="B5" s="370"/>
      <c r="C5" s="405" t="s">
        <v>104</v>
      </c>
      <c r="D5" s="359" t="s">
        <v>250</v>
      </c>
      <c r="E5" s="58" t="s">
        <v>251</v>
      </c>
      <c r="F5" s="44" t="s">
        <v>107</v>
      </c>
      <c r="G5" s="44" t="s">
        <v>252</v>
      </c>
      <c r="H5" s="144">
        <v>30000</v>
      </c>
      <c r="I5" s="67" t="s">
        <v>108</v>
      </c>
      <c r="J5" s="170" t="s">
        <v>109</v>
      </c>
      <c r="K5" s="100"/>
      <c r="L5" s="204" t="s">
        <v>247</v>
      </c>
      <c r="M5" s="400" t="s">
        <v>253</v>
      </c>
      <c r="N5" s="205"/>
      <c r="O5" s="206"/>
      <c r="P5" s="206"/>
      <c r="Q5" s="206"/>
      <c r="R5" s="206"/>
      <c r="S5" s="206"/>
      <c r="T5" s="213"/>
      <c r="U5" s="100"/>
      <c r="V5" s="202" t="s">
        <v>247</v>
      </c>
      <c r="W5" s="203"/>
      <c r="X5" s="203"/>
      <c r="Y5" s="203"/>
      <c r="Z5" s="203">
        <f t="shared" ref="Z5:Z28" si="3">SUM(W5:Y5)</f>
        <v>0</v>
      </c>
      <c r="AA5" s="237">
        <f t="shared" si="0"/>
        <v>30000</v>
      </c>
      <c r="AB5" s="383" t="s">
        <v>254</v>
      </c>
      <c r="AC5" s="206"/>
      <c r="AD5" s="206"/>
      <c r="AE5" s="206"/>
      <c r="AF5" s="206"/>
      <c r="AG5" s="206"/>
      <c r="AH5" s="206"/>
      <c r="AI5" s="213"/>
      <c r="AJ5" s="100"/>
      <c r="AK5" s="194" t="s">
        <v>247</v>
      </c>
      <c r="AL5" s="217"/>
      <c r="AM5" s="217"/>
      <c r="AN5" s="217"/>
      <c r="AO5" s="218">
        <f t="shared" ref="AO5:AO28" si="4">SUM(AL5:AN5)</f>
        <v>0</v>
      </c>
      <c r="AP5" s="219">
        <f t="shared" ref="AP5:AP28" si="5">H5-AO5</f>
        <v>30000</v>
      </c>
      <c r="AQ5" s="384" t="s">
        <v>255</v>
      </c>
      <c r="AR5" s="251"/>
      <c r="AS5" s="251"/>
      <c r="AT5" s="251"/>
      <c r="AU5" s="251"/>
      <c r="AV5" s="251"/>
      <c r="AW5" s="251"/>
      <c r="AX5" s="268"/>
      <c r="AY5" s="129"/>
      <c r="AZ5" s="194" t="s">
        <v>247</v>
      </c>
      <c r="BA5" s="217"/>
      <c r="BB5" s="217"/>
      <c r="BC5" s="217"/>
      <c r="BD5" s="218">
        <f t="shared" si="1"/>
        <v>0</v>
      </c>
      <c r="BE5" s="219">
        <f t="shared" si="2"/>
        <v>30000</v>
      </c>
      <c r="BF5" s="406" t="s">
        <v>256</v>
      </c>
      <c r="BG5" s="75"/>
      <c r="BH5" s="75"/>
      <c r="BI5" s="75"/>
      <c r="BJ5" s="75"/>
      <c r="BK5" s="75"/>
      <c r="BL5" s="75"/>
      <c r="BM5" s="75"/>
      <c r="BN5" s="68"/>
      <c r="BO5" s="68"/>
      <c r="BP5" s="69"/>
      <c r="BQ5" s="69"/>
      <c r="BR5" s="69"/>
      <c r="BS5" s="68"/>
      <c r="BT5" s="69" t="s">
        <v>112</v>
      </c>
      <c r="BU5" s="69" t="s">
        <v>112</v>
      </c>
      <c r="BV5" s="69" t="s">
        <v>112</v>
      </c>
      <c r="BW5" s="68"/>
      <c r="BX5" s="68"/>
      <c r="BY5" s="68"/>
      <c r="BZ5" s="124" t="s">
        <v>257</v>
      </c>
      <c r="CA5" s="262">
        <v>1</v>
      </c>
    </row>
    <row r="6" spans="1:79" s="142" customFormat="1" ht="84" customHeight="1">
      <c r="A6" s="397"/>
      <c r="B6" s="370"/>
      <c r="C6" s="405"/>
      <c r="D6" s="359"/>
      <c r="E6" s="58" t="s">
        <v>258</v>
      </c>
      <c r="F6" s="44" t="s">
        <v>107</v>
      </c>
      <c r="G6" s="44"/>
      <c r="H6" s="144">
        <v>4000</v>
      </c>
      <c r="I6" s="67" t="s">
        <v>116</v>
      </c>
      <c r="J6" s="170" t="s">
        <v>109</v>
      </c>
      <c r="K6" s="100"/>
      <c r="L6" s="204" t="s">
        <v>245</v>
      </c>
      <c r="M6" s="401"/>
      <c r="N6" s="205"/>
      <c r="O6" s="206"/>
      <c r="P6" s="206"/>
      <c r="Q6" s="206"/>
      <c r="R6" s="206"/>
      <c r="S6" s="206"/>
      <c r="T6" s="213"/>
      <c r="U6" s="100"/>
      <c r="V6" s="202" t="s">
        <v>245</v>
      </c>
      <c r="W6" s="203"/>
      <c r="X6" s="203"/>
      <c r="Y6" s="203"/>
      <c r="Z6" s="203">
        <f t="shared" si="3"/>
        <v>0</v>
      </c>
      <c r="AA6" s="237">
        <f t="shared" si="0"/>
        <v>4000</v>
      </c>
      <c r="AB6" s="383"/>
      <c r="AC6" s="206"/>
      <c r="AD6" s="206"/>
      <c r="AE6" s="206"/>
      <c r="AF6" s="206"/>
      <c r="AG6" s="206"/>
      <c r="AH6" s="206"/>
      <c r="AI6" s="213"/>
      <c r="AJ6" s="100"/>
      <c r="AK6" s="194" t="s">
        <v>247</v>
      </c>
      <c r="AL6" s="217"/>
      <c r="AM6" s="217"/>
      <c r="AN6" s="217"/>
      <c r="AO6" s="218">
        <f t="shared" si="4"/>
        <v>0</v>
      </c>
      <c r="AP6" s="219">
        <f t="shared" si="5"/>
        <v>4000</v>
      </c>
      <c r="AQ6" s="384"/>
      <c r="AR6" s="251"/>
      <c r="AS6" s="251"/>
      <c r="AT6" s="251"/>
      <c r="AU6" s="251"/>
      <c r="AV6" s="251"/>
      <c r="AW6" s="252"/>
      <c r="AX6" s="269" t="s">
        <v>259</v>
      </c>
      <c r="AY6" s="129"/>
      <c r="AZ6" s="194" t="s">
        <v>247</v>
      </c>
      <c r="BA6" s="217"/>
      <c r="BB6" s="217"/>
      <c r="BC6" s="217"/>
      <c r="BD6" s="218">
        <f t="shared" si="1"/>
        <v>0</v>
      </c>
      <c r="BE6" s="219">
        <f t="shared" si="2"/>
        <v>4000</v>
      </c>
      <c r="BF6" s="406"/>
      <c r="BG6" s="75"/>
      <c r="BH6" s="75"/>
      <c r="BI6" s="75"/>
      <c r="BJ6" s="75"/>
      <c r="BK6" s="75"/>
      <c r="BL6" s="259"/>
      <c r="BM6" s="260"/>
      <c r="BN6" s="68"/>
      <c r="BO6" s="68"/>
      <c r="BP6" s="69"/>
      <c r="BQ6" s="69"/>
      <c r="BR6" s="69"/>
      <c r="BS6" s="68"/>
      <c r="BT6" s="69" t="s">
        <v>112</v>
      </c>
      <c r="BU6" s="69"/>
      <c r="BV6" s="69" t="s">
        <v>112</v>
      </c>
      <c r="BW6" s="68"/>
      <c r="BX6" s="68"/>
      <c r="BY6" s="68"/>
      <c r="BZ6" s="124" t="s">
        <v>118</v>
      </c>
      <c r="CA6" s="262">
        <v>1</v>
      </c>
    </row>
    <row r="7" spans="1:79" s="142" customFormat="1" ht="65.099999999999994" customHeight="1">
      <c r="A7" s="397"/>
      <c r="B7" s="370"/>
      <c r="C7" s="405"/>
      <c r="D7" s="359"/>
      <c r="E7" s="58" t="s">
        <v>260</v>
      </c>
      <c r="F7" s="44" t="s">
        <v>107</v>
      </c>
      <c r="G7" s="44"/>
      <c r="H7" s="144">
        <v>6000</v>
      </c>
      <c r="I7" s="67" t="s">
        <v>120</v>
      </c>
      <c r="J7" s="170" t="s">
        <v>109</v>
      </c>
      <c r="K7" s="100"/>
      <c r="L7" s="204" t="s">
        <v>245</v>
      </c>
      <c r="M7" s="402"/>
      <c r="N7" s="205"/>
      <c r="O7" s="206"/>
      <c r="P7" s="206"/>
      <c r="Q7" s="206"/>
      <c r="R7" s="206"/>
      <c r="S7" s="206"/>
      <c r="T7" s="213"/>
      <c r="U7" s="100"/>
      <c r="V7" s="202" t="s">
        <v>245</v>
      </c>
      <c r="W7" s="203"/>
      <c r="X7" s="203"/>
      <c r="Y7" s="203"/>
      <c r="Z7" s="203">
        <f t="shared" si="3"/>
        <v>0</v>
      </c>
      <c r="AA7" s="237">
        <f t="shared" si="0"/>
        <v>6000</v>
      </c>
      <c r="AB7" s="383"/>
      <c r="AC7" s="206"/>
      <c r="AD7" s="206"/>
      <c r="AE7" s="206"/>
      <c r="AF7" s="206"/>
      <c r="AG7" s="206"/>
      <c r="AH7" s="206"/>
      <c r="AI7" s="213"/>
      <c r="AJ7" s="100"/>
      <c r="AK7" s="194" t="s">
        <v>247</v>
      </c>
      <c r="AL7" s="217"/>
      <c r="AM7" s="217"/>
      <c r="AN7" s="217"/>
      <c r="AO7" s="218">
        <f t="shared" si="4"/>
        <v>0</v>
      </c>
      <c r="AP7" s="219">
        <f t="shared" si="5"/>
        <v>6000</v>
      </c>
      <c r="AQ7" s="384"/>
      <c r="AR7" s="251"/>
      <c r="AS7" s="251"/>
      <c r="AT7" s="251"/>
      <c r="AU7" s="251"/>
      <c r="AV7" s="251"/>
      <c r="AW7" s="252"/>
      <c r="AX7" s="269" t="s">
        <v>261</v>
      </c>
      <c r="AY7" s="129"/>
      <c r="AZ7" s="194" t="s">
        <v>247</v>
      </c>
      <c r="BA7" s="217"/>
      <c r="BB7" s="217"/>
      <c r="BC7" s="217"/>
      <c r="BD7" s="218">
        <f t="shared" si="1"/>
        <v>0</v>
      </c>
      <c r="BE7" s="219">
        <f t="shared" si="2"/>
        <v>6000</v>
      </c>
      <c r="BF7" s="406"/>
      <c r="BG7" s="75"/>
      <c r="BH7" s="75"/>
      <c r="BI7" s="75"/>
      <c r="BJ7" s="75"/>
      <c r="BK7" s="75"/>
      <c r="BL7" s="259"/>
      <c r="BM7" s="260"/>
      <c r="BN7" s="68"/>
      <c r="BO7" s="68"/>
      <c r="BP7" s="69"/>
      <c r="BQ7" s="69"/>
      <c r="BR7" s="69"/>
      <c r="BS7" s="68"/>
      <c r="BT7" s="69"/>
      <c r="BU7" s="69"/>
      <c r="BV7" s="69" t="s">
        <v>112</v>
      </c>
      <c r="BW7" s="69" t="s">
        <v>112</v>
      </c>
      <c r="BX7" s="68"/>
      <c r="BY7" s="68"/>
      <c r="BZ7" s="124" t="s">
        <v>121</v>
      </c>
      <c r="CA7" s="262">
        <v>1</v>
      </c>
    </row>
    <row r="8" spans="1:79" s="143" customFormat="1" ht="106.5" customHeight="1">
      <c r="A8" s="397"/>
      <c r="B8" s="359" t="s">
        <v>127</v>
      </c>
      <c r="C8" s="392" t="s">
        <v>262</v>
      </c>
      <c r="D8" s="369" t="s">
        <v>263</v>
      </c>
      <c r="E8" s="56" t="s">
        <v>264</v>
      </c>
      <c r="F8" s="44" t="s">
        <v>107</v>
      </c>
      <c r="G8" s="72"/>
      <c r="H8" s="144">
        <v>30000</v>
      </c>
      <c r="I8" s="67" t="s">
        <v>131</v>
      </c>
      <c r="J8" s="170" t="s">
        <v>132</v>
      </c>
      <c r="K8" s="160"/>
      <c r="L8" s="204" t="s">
        <v>247</v>
      </c>
      <c r="M8" s="400" t="s">
        <v>265</v>
      </c>
      <c r="N8" s="206"/>
      <c r="O8" s="206"/>
      <c r="P8" s="206"/>
      <c r="Q8" s="206"/>
      <c r="R8" s="206"/>
      <c r="S8" s="206"/>
      <c r="T8" s="213"/>
      <c r="U8" s="160"/>
      <c r="V8" s="202" t="s">
        <v>247</v>
      </c>
      <c r="W8" s="203"/>
      <c r="X8" s="203"/>
      <c r="Y8" s="203"/>
      <c r="Z8" s="203">
        <f t="shared" si="3"/>
        <v>0</v>
      </c>
      <c r="AA8" s="237">
        <f t="shared" si="0"/>
        <v>30000</v>
      </c>
      <c r="AB8" s="383" t="s">
        <v>246</v>
      </c>
      <c r="AC8" s="206"/>
      <c r="AD8" s="206"/>
      <c r="AE8" s="206"/>
      <c r="AF8" s="206"/>
      <c r="AG8" s="206"/>
      <c r="AH8" s="206"/>
      <c r="AI8" s="213"/>
      <c r="AJ8" s="160"/>
      <c r="AK8" s="194" t="s">
        <v>247</v>
      </c>
      <c r="AL8" s="217"/>
      <c r="AM8" s="217"/>
      <c r="AN8" s="217"/>
      <c r="AO8" s="218">
        <f t="shared" si="4"/>
        <v>0</v>
      </c>
      <c r="AP8" s="219">
        <f t="shared" si="5"/>
        <v>30000</v>
      </c>
      <c r="AQ8" s="384" t="s">
        <v>256</v>
      </c>
      <c r="AR8" s="251"/>
      <c r="AS8" s="251"/>
      <c r="AT8" s="251"/>
      <c r="AU8" s="251"/>
      <c r="AV8" s="251"/>
      <c r="AW8" s="251"/>
      <c r="AX8" s="268"/>
      <c r="AY8" s="129"/>
      <c r="AZ8" s="194" t="s">
        <v>247</v>
      </c>
      <c r="BA8" s="217"/>
      <c r="BB8" s="217"/>
      <c r="BC8" s="217"/>
      <c r="BD8" s="218">
        <f t="shared" si="1"/>
        <v>0</v>
      </c>
      <c r="BE8" s="219">
        <f t="shared" si="2"/>
        <v>30000</v>
      </c>
      <c r="BF8" s="407" t="s">
        <v>256</v>
      </c>
      <c r="BG8" s="70"/>
      <c r="BH8" s="70"/>
      <c r="BI8" s="70"/>
      <c r="BJ8" s="70"/>
      <c r="BK8" s="70"/>
      <c r="BL8" s="70"/>
      <c r="BM8" s="70"/>
      <c r="BN8" s="45"/>
      <c r="BO8" s="45"/>
      <c r="BP8" s="45"/>
      <c r="BQ8" s="45"/>
      <c r="BR8" s="73"/>
      <c r="BS8" s="73"/>
      <c r="BT8" s="45"/>
      <c r="BU8" s="45"/>
      <c r="BV8" s="73" t="s">
        <v>112</v>
      </c>
      <c r="BW8" s="73" t="s">
        <v>112</v>
      </c>
      <c r="BX8" s="73"/>
      <c r="BY8" s="45"/>
      <c r="BZ8" s="124" t="s">
        <v>133</v>
      </c>
      <c r="CA8" s="262">
        <v>1</v>
      </c>
    </row>
    <row r="9" spans="1:79" s="143" customFormat="1" ht="106.5" customHeight="1">
      <c r="A9" s="397"/>
      <c r="B9" s="359"/>
      <c r="C9" s="392"/>
      <c r="D9" s="369"/>
      <c r="E9" s="56" t="s">
        <v>266</v>
      </c>
      <c r="F9" s="44" t="s">
        <v>107</v>
      </c>
      <c r="G9" s="72"/>
      <c r="H9" s="144">
        <v>10000</v>
      </c>
      <c r="I9" s="74" t="s">
        <v>131</v>
      </c>
      <c r="J9" s="170" t="s">
        <v>132</v>
      </c>
      <c r="K9" s="160"/>
      <c r="L9" s="204" t="s">
        <v>245</v>
      </c>
      <c r="M9" s="402"/>
      <c r="N9" s="206"/>
      <c r="O9" s="206"/>
      <c r="P9" s="206"/>
      <c r="Q9" s="206"/>
      <c r="R9" s="206"/>
      <c r="S9" s="206"/>
      <c r="T9" s="213"/>
      <c r="U9" s="160"/>
      <c r="V9" s="202" t="s">
        <v>245</v>
      </c>
      <c r="W9" s="203"/>
      <c r="X9" s="203"/>
      <c r="Y9" s="203"/>
      <c r="Z9" s="203">
        <f t="shared" si="3"/>
        <v>0</v>
      </c>
      <c r="AA9" s="237">
        <f t="shared" si="0"/>
        <v>10000</v>
      </c>
      <c r="AB9" s="383"/>
      <c r="AC9" s="206"/>
      <c r="AD9" s="206"/>
      <c r="AE9" s="206"/>
      <c r="AF9" s="206"/>
      <c r="AG9" s="206"/>
      <c r="AH9" s="206"/>
      <c r="AI9" s="213"/>
      <c r="AJ9" s="160"/>
      <c r="AK9" s="194" t="s">
        <v>247</v>
      </c>
      <c r="AL9" s="217"/>
      <c r="AM9" s="217"/>
      <c r="AN9" s="217"/>
      <c r="AO9" s="218">
        <f t="shared" si="4"/>
        <v>0</v>
      </c>
      <c r="AP9" s="219">
        <f t="shared" si="5"/>
        <v>10000</v>
      </c>
      <c r="AQ9" s="384"/>
      <c r="AR9" s="251"/>
      <c r="AS9" s="251"/>
      <c r="AT9" s="251"/>
      <c r="AU9" s="251"/>
      <c r="AV9" s="251"/>
      <c r="AW9" s="251"/>
      <c r="AX9" s="268"/>
      <c r="AY9" s="129"/>
      <c r="AZ9" s="194" t="s">
        <v>247</v>
      </c>
      <c r="BA9" s="217"/>
      <c r="BB9" s="217"/>
      <c r="BC9" s="217"/>
      <c r="BD9" s="218">
        <f t="shared" si="1"/>
        <v>0</v>
      </c>
      <c r="BE9" s="219">
        <f t="shared" si="2"/>
        <v>10000</v>
      </c>
      <c r="BF9" s="407"/>
      <c r="BG9" s="70"/>
      <c r="BH9" s="70"/>
      <c r="BI9" s="70"/>
      <c r="BJ9" s="70"/>
      <c r="BK9" s="70"/>
      <c r="BL9" s="70"/>
      <c r="BM9" s="70"/>
      <c r="BN9" s="45"/>
      <c r="BO9" s="45"/>
      <c r="BP9" s="45"/>
      <c r="BQ9" s="45"/>
      <c r="BR9" s="73"/>
      <c r="BS9" s="73"/>
      <c r="BT9" s="45"/>
      <c r="BU9" s="45"/>
      <c r="BV9" s="73" t="s">
        <v>112</v>
      </c>
      <c r="BW9" s="73" t="s">
        <v>112</v>
      </c>
      <c r="BX9" s="73"/>
      <c r="BY9" s="45"/>
      <c r="BZ9" s="124" t="s">
        <v>267</v>
      </c>
      <c r="CA9" s="262">
        <v>1</v>
      </c>
    </row>
    <row r="10" spans="1:79" s="137" customFormat="1" ht="128.1" customHeight="1">
      <c r="A10" s="397"/>
      <c r="B10" s="359"/>
      <c r="C10" s="145" t="s">
        <v>268</v>
      </c>
      <c r="D10" s="44" t="s">
        <v>136</v>
      </c>
      <c r="E10" s="56" t="s">
        <v>137</v>
      </c>
      <c r="F10" s="44"/>
      <c r="G10" s="44" t="s">
        <v>138</v>
      </c>
      <c r="H10" s="144"/>
      <c r="I10" s="67" t="s">
        <v>139</v>
      </c>
      <c r="J10" s="170" t="s">
        <v>132</v>
      </c>
      <c r="K10" s="160"/>
      <c r="L10" s="202"/>
      <c r="M10" s="206"/>
      <c r="N10" s="206"/>
      <c r="O10" s="206"/>
      <c r="P10" s="206"/>
      <c r="Q10" s="206"/>
      <c r="R10" s="206"/>
      <c r="S10" s="206"/>
      <c r="U10" s="160"/>
      <c r="V10" s="202"/>
      <c r="W10" s="203"/>
      <c r="X10" s="203"/>
      <c r="Y10" s="203"/>
      <c r="Z10" s="203">
        <f t="shared" si="3"/>
        <v>0</v>
      </c>
      <c r="AA10" s="237">
        <f t="shared" si="0"/>
        <v>0</v>
      </c>
      <c r="AB10" s="233" t="s">
        <v>269</v>
      </c>
      <c r="AC10" s="206"/>
      <c r="AD10" s="206"/>
      <c r="AE10" s="206"/>
      <c r="AF10" s="206"/>
      <c r="AG10" s="206"/>
      <c r="AH10" s="206"/>
      <c r="AI10" s="213"/>
      <c r="AJ10" s="160"/>
      <c r="AK10" s="194"/>
      <c r="AL10" s="217"/>
      <c r="AM10" s="217"/>
      <c r="AN10" s="217"/>
      <c r="AO10" s="218">
        <f t="shared" si="4"/>
        <v>0</v>
      </c>
      <c r="AP10" s="219">
        <f t="shared" si="5"/>
        <v>0</v>
      </c>
      <c r="AQ10" s="247"/>
      <c r="AR10" s="251"/>
      <c r="AS10" s="251"/>
      <c r="AT10" s="251"/>
      <c r="AU10" s="251"/>
      <c r="AV10" s="251"/>
      <c r="AW10" s="251"/>
      <c r="AX10" s="268"/>
      <c r="AY10" s="129"/>
      <c r="AZ10" s="194"/>
      <c r="BA10" s="217"/>
      <c r="BB10" s="217"/>
      <c r="BC10" s="217"/>
      <c r="BD10" s="218">
        <f t="shared" si="1"/>
        <v>0</v>
      </c>
      <c r="BE10" s="219">
        <f t="shared" si="2"/>
        <v>0</v>
      </c>
      <c r="BF10" s="233"/>
      <c r="BG10" s="70"/>
      <c r="BH10" s="70"/>
      <c r="BI10" s="70"/>
      <c r="BJ10" s="70"/>
      <c r="BK10" s="70"/>
      <c r="BL10" s="70"/>
      <c r="BM10" s="70"/>
      <c r="BN10" s="45"/>
      <c r="BO10" s="45"/>
      <c r="BP10" s="45"/>
      <c r="BQ10" s="45"/>
      <c r="BR10" s="45"/>
      <c r="BS10" s="45"/>
      <c r="BT10" s="45"/>
      <c r="BU10" s="45"/>
      <c r="BV10" s="45"/>
      <c r="BW10" s="45"/>
      <c r="BX10" s="45"/>
      <c r="BY10" s="45"/>
      <c r="BZ10" s="124" t="s">
        <v>140</v>
      </c>
      <c r="CA10" s="263">
        <v>1</v>
      </c>
    </row>
    <row r="11" spans="1:79" s="137" customFormat="1" ht="95.1" customHeight="1">
      <c r="A11" s="397"/>
      <c r="B11" s="359"/>
      <c r="C11" s="145" t="s">
        <v>268</v>
      </c>
      <c r="D11" s="58" t="s">
        <v>141</v>
      </c>
      <c r="E11" s="56" t="s">
        <v>142</v>
      </c>
      <c r="F11" s="44"/>
      <c r="G11" s="44" t="s">
        <v>138</v>
      </c>
      <c r="H11" s="144"/>
      <c r="I11" s="67" t="s">
        <v>139</v>
      </c>
      <c r="J11" s="170" t="s">
        <v>132</v>
      </c>
      <c r="K11" s="160"/>
      <c r="L11" s="202"/>
      <c r="M11" s="206"/>
      <c r="N11" s="206"/>
      <c r="O11" s="206"/>
      <c r="P11" s="206"/>
      <c r="Q11" s="206"/>
      <c r="R11" s="206"/>
      <c r="S11" s="206"/>
      <c r="T11" s="213"/>
      <c r="U11" s="160"/>
      <c r="V11" s="202"/>
      <c r="W11" s="203"/>
      <c r="X11" s="203"/>
      <c r="Y11" s="203"/>
      <c r="Z11" s="203">
        <f t="shared" si="3"/>
        <v>0</v>
      </c>
      <c r="AA11" s="237">
        <f t="shared" si="0"/>
        <v>0</v>
      </c>
      <c r="AB11" s="206"/>
      <c r="AC11" s="206"/>
      <c r="AD11" s="206"/>
      <c r="AE11" s="206"/>
      <c r="AF11" s="206"/>
      <c r="AG11" s="206"/>
      <c r="AH11" s="206"/>
      <c r="AI11" s="213"/>
      <c r="AJ11" s="160"/>
      <c r="AK11" s="194"/>
      <c r="AL11" s="217"/>
      <c r="AM11" s="217"/>
      <c r="AN11" s="217"/>
      <c r="AO11" s="218">
        <f t="shared" si="4"/>
        <v>0</v>
      </c>
      <c r="AP11" s="219">
        <f t="shared" si="5"/>
        <v>0</v>
      </c>
      <c r="AQ11" s="251"/>
      <c r="AR11" s="251"/>
      <c r="AS11" s="251"/>
      <c r="AT11" s="251"/>
      <c r="AU11" s="251"/>
      <c r="AV11" s="251"/>
      <c r="AW11" s="251"/>
      <c r="AX11" s="268"/>
      <c r="AY11" s="129"/>
      <c r="AZ11" s="194"/>
      <c r="BA11" s="217"/>
      <c r="BB11" s="217"/>
      <c r="BC11" s="217"/>
      <c r="BD11" s="218">
        <f t="shared" si="1"/>
        <v>0</v>
      </c>
      <c r="BE11" s="219">
        <f t="shared" si="2"/>
        <v>0</v>
      </c>
      <c r="BF11" s="70"/>
      <c r="BG11" s="70"/>
      <c r="BH11" s="70"/>
      <c r="BI11" s="70"/>
      <c r="BJ11" s="70"/>
      <c r="BK11" s="70"/>
      <c r="BL11" s="70"/>
      <c r="BM11" s="70"/>
      <c r="BN11" s="45"/>
      <c r="BO11" s="45"/>
      <c r="BP11" s="45"/>
      <c r="BQ11" s="45"/>
      <c r="BR11" s="45"/>
      <c r="BS11" s="45"/>
      <c r="BT11" s="45"/>
      <c r="BU11" s="45"/>
      <c r="BV11" s="45"/>
      <c r="BW11" s="45"/>
      <c r="BX11" s="45"/>
      <c r="BY11" s="45"/>
      <c r="BZ11" s="124" t="s">
        <v>143</v>
      </c>
      <c r="CA11" s="263">
        <v>1</v>
      </c>
    </row>
    <row r="12" spans="1:79" s="137" customFormat="1" ht="108" customHeight="1">
      <c r="A12" s="397"/>
      <c r="B12" s="359"/>
      <c r="C12" s="145" t="s">
        <v>268</v>
      </c>
      <c r="D12" s="44" t="s">
        <v>144</v>
      </c>
      <c r="E12" s="56" t="s">
        <v>145</v>
      </c>
      <c r="F12" s="44"/>
      <c r="G12" s="44" t="s">
        <v>146</v>
      </c>
      <c r="H12" s="144"/>
      <c r="I12" s="67" t="s">
        <v>147</v>
      </c>
      <c r="J12" s="170" t="s">
        <v>132</v>
      </c>
      <c r="K12" s="160"/>
      <c r="L12" s="202"/>
      <c r="M12" s="206"/>
      <c r="N12" s="206"/>
      <c r="O12" s="206"/>
      <c r="P12" s="206"/>
      <c r="Q12" s="206"/>
      <c r="R12" s="206"/>
      <c r="S12" s="206"/>
      <c r="T12" s="213"/>
      <c r="U12" s="160"/>
      <c r="V12" s="202"/>
      <c r="W12" s="203"/>
      <c r="X12" s="203"/>
      <c r="Y12" s="203"/>
      <c r="Z12" s="203">
        <f t="shared" si="3"/>
        <v>0</v>
      </c>
      <c r="AA12" s="237">
        <f t="shared" si="0"/>
        <v>0</v>
      </c>
      <c r="AB12" s="206"/>
      <c r="AC12" s="206"/>
      <c r="AD12" s="206"/>
      <c r="AE12" s="206"/>
      <c r="AF12" s="206"/>
      <c r="AG12" s="206"/>
      <c r="AH12" s="206"/>
      <c r="AI12" s="213"/>
      <c r="AJ12" s="160"/>
      <c r="AK12" s="194"/>
      <c r="AL12" s="217"/>
      <c r="AM12" s="217"/>
      <c r="AN12" s="217"/>
      <c r="AO12" s="218">
        <f t="shared" si="4"/>
        <v>0</v>
      </c>
      <c r="AP12" s="219">
        <f t="shared" si="5"/>
        <v>0</v>
      </c>
      <c r="AQ12" s="251"/>
      <c r="AR12" s="251"/>
      <c r="AS12" s="251"/>
      <c r="AT12" s="251"/>
      <c r="AU12" s="251"/>
      <c r="AV12" s="251"/>
      <c r="AW12" s="251"/>
      <c r="AX12" s="268"/>
      <c r="AY12" s="129"/>
      <c r="AZ12" s="194"/>
      <c r="BA12" s="217"/>
      <c r="BB12" s="217"/>
      <c r="BC12" s="217"/>
      <c r="BD12" s="218">
        <f t="shared" si="1"/>
        <v>0</v>
      </c>
      <c r="BE12" s="219">
        <f t="shared" si="2"/>
        <v>0</v>
      </c>
      <c r="BF12" s="70"/>
      <c r="BG12" s="70"/>
      <c r="BH12" s="70"/>
      <c r="BI12" s="70"/>
      <c r="BJ12" s="70"/>
      <c r="BK12" s="70"/>
      <c r="BL12" s="70"/>
      <c r="BM12" s="70"/>
      <c r="BN12" s="45"/>
      <c r="BO12" s="45"/>
      <c r="BP12" s="45"/>
      <c r="BQ12" s="45"/>
      <c r="BR12" s="45"/>
      <c r="BS12" s="45"/>
      <c r="BT12" s="69" t="s">
        <v>112</v>
      </c>
      <c r="BU12" s="69" t="s">
        <v>112</v>
      </c>
      <c r="BV12" s="45"/>
      <c r="BW12" s="45"/>
      <c r="BX12" s="45"/>
      <c r="BY12" s="45"/>
      <c r="BZ12" s="124" t="s">
        <v>148</v>
      </c>
      <c r="CA12" s="263">
        <v>1</v>
      </c>
    </row>
    <row r="13" spans="1:79" s="137" customFormat="1" ht="132" customHeight="1">
      <c r="A13" s="397"/>
      <c r="B13" s="66" t="s">
        <v>149</v>
      </c>
      <c r="C13" s="136" t="s">
        <v>150</v>
      </c>
      <c r="D13" s="59" t="s">
        <v>270</v>
      </c>
      <c r="E13" s="56" t="s">
        <v>271</v>
      </c>
      <c r="F13" s="44" t="s">
        <v>107</v>
      </c>
      <c r="G13" s="44"/>
      <c r="H13" s="144">
        <v>35000</v>
      </c>
      <c r="I13" s="67" t="s">
        <v>108</v>
      </c>
      <c r="J13" s="170" t="s">
        <v>109</v>
      </c>
      <c r="K13" s="160"/>
      <c r="L13" s="202" t="s">
        <v>245</v>
      </c>
      <c r="M13" s="206"/>
      <c r="N13" s="206"/>
      <c r="O13" s="206"/>
      <c r="P13" s="206"/>
      <c r="Q13" s="206"/>
      <c r="R13" s="206"/>
      <c r="S13" s="206"/>
      <c r="T13" s="213"/>
      <c r="U13" s="160"/>
      <c r="V13" s="202" t="s">
        <v>245</v>
      </c>
      <c r="W13" s="203"/>
      <c r="X13" s="203"/>
      <c r="Y13" s="203"/>
      <c r="Z13" s="203">
        <f t="shared" si="3"/>
        <v>0</v>
      </c>
      <c r="AA13" s="237">
        <f t="shared" si="0"/>
        <v>35000</v>
      </c>
      <c r="AB13" s="206"/>
      <c r="AC13" s="206"/>
      <c r="AD13" s="206"/>
      <c r="AE13" s="206"/>
      <c r="AF13" s="206"/>
      <c r="AG13" s="206"/>
      <c r="AH13" s="206"/>
      <c r="AI13" s="213"/>
      <c r="AJ13" s="160"/>
      <c r="AK13" s="194" t="s">
        <v>247</v>
      </c>
      <c r="AL13" s="217"/>
      <c r="AM13" s="217"/>
      <c r="AN13" s="217"/>
      <c r="AO13" s="218">
        <f t="shared" si="4"/>
        <v>0</v>
      </c>
      <c r="AP13" s="219">
        <f t="shared" si="5"/>
        <v>35000</v>
      </c>
      <c r="AQ13" s="250" t="s">
        <v>256</v>
      </c>
      <c r="AR13" s="251"/>
      <c r="AS13" s="251"/>
      <c r="AT13" s="251"/>
      <c r="AU13" s="251"/>
      <c r="AV13" s="251"/>
      <c r="AW13" s="251"/>
      <c r="AX13" s="268"/>
      <c r="AY13" s="129"/>
      <c r="AZ13" s="194" t="s">
        <v>247</v>
      </c>
      <c r="BA13" s="217"/>
      <c r="BB13" s="217"/>
      <c r="BC13" s="217"/>
      <c r="BD13" s="218">
        <f t="shared" si="1"/>
        <v>0</v>
      </c>
      <c r="BE13" s="219">
        <f t="shared" si="2"/>
        <v>35000</v>
      </c>
      <c r="BF13" s="217" t="s">
        <v>256</v>
      </c>
      <c r="BG13" s="70"/>
      <c r="BH13" s="70"/>
      <c r="BI13" s="70"/>
      <c r="BJ13" s="70"/>
      <c r="BK13" s="70"/>
      <c r="BL13" s="70"/>
      <c r="BM13" s="70"/>
      <c r="BN13" s="45"/>
      <c r="BO13" s="45"/>
      <c r="BP13" s="73"/>
      <c r="BQ13" s="73"/>
      <c r="BR13" s="45"/>
      <c r="BS13" s="45"/>
      <c r="BT13" s="73" t="s">
        <v>112</v>
      </c>
      <c r="BU13" s="73" t="s">
        <v>112</v>
      </c>
      <c r="BV13" s="73" t="s">
        <v>112</v>
      </c>
      <c r="BW13" s="45"/>
      <c r="BX13" s="45"/>
      <c r="BY13" s="45"/>
      <c r="BZ13" s="124" t="s">
        <v>153</v>
      </c>
      <c r="CA13" s="263">
        <v>1</v>
      </c>
    </row>
    <row r="14" spans="1:79" ht="231" customHeight="1">
      <c r="A14" s="393" t="s">
        <v>155</v>
      </c>
      <c r="B14" s="359" t="s">
        <v>156</v>
      </c>
      <c r="C14" s="138" t="s">
        <v>157</v>
      </c>
      <c r="D14" s="188" t="s">
        <v>272</v>
      </c>
      <c r="E14" s="59" t="s">
        <v>273</v>
      </c>
      <c r="F14" s="44" t="s">
        <v>160</v>
      </c>
      <c r="G14" s="44"/>
      <c r="H14" s="144">
        <v>127220</v>
      </c>
      <c r="I14" s="67" t="s">
        <v>161</v>
      </c>
      <c r="J14" s="170" t="s">
        <v>162</v>
      </c>
      <c r="L14" s="202" t="s">
        <v>274</v>
      </c>
      <c r="M14" s="207" t="s">
        <v>275</v>
      </c>
      <c r="N14" s="203">
        <f>2054+356</f>
        <v>2410</v>
      </c>
      <c r="O14" s="203">
        <f>949+178</f>
        <v>1127</v>
      </c>
      <c r="P14" s="203">
        <f>1105+178</f>
        <v>1283</v>
      </c>
      <c r="Q14" s="203">
        <f>2054+356</f>
        <v>2410</v>
      </c>
      <c r="R14" s="203">
        <f>949+178</f>
        <v>1127</v>
      </c>
      <c r="S14" s="203">
        <f>1105+178</f>
        <v>1283</v>
      </c>
      <c r="T14" s="214" t="s">
        <v>276</v>
      </c>
      <c r="V14" s="202" t="s">
        <v>274</v>
      </c>
      <c r="W14" s="203"/>
      <c r="X14" s="203"/>
      <c r="Y14" s="203"/>
      <c r="Z14" s="203">
        <f t="shared" si="3"/>
        <v>0</v>
      </c>
      <c r="AA14" s="237">
        <f t="shared" si="0"/>
        <v>127220</v>
      </c>
      <c r="AB14" s="206"/>
      <c r="AC14" s="206"/>
      <c r="AD14" s="206"/>
      <c r="AE14" s="206"/>
      <c r="AF14" s="206"/>
      <c r="AG14" s="206"/>
      <c r="AH14" s="206"/>
      <c r="AI14" s="213"/>
      <c r="AK14" s="194" t="s">
        <v>274</v>
      </c>
      <c r="AL14" s="217"/>
      <c r="AM14" s="217"/>
      <c r="AN14" s="217"/>
      <c r="AO14" s="218">
        <f t="shared" si="4"/>
        <v>0</v>
      </c>
      <c r="AP14" s="219">
        <f t="shared" si="5"/>
        <v>127220</v>
      </c>
      <c r="AQ14" s="251"/>
      <c r="AR14" s="251"/>
      <c r="AS14" s="251"/>
      <c r="AT14" s="251"/>
      <c r="AU14" s="251"/>
      <c r="AV14" s="251"/>
      <c r="AW14" s="251"/>
      <c r="AX14" s="268"/>
      <c r="AY14" s="129"/>
      <c r="AZ14" s="194" t="s">
        <v>274</v>
      </c>
      <c r="BA14" s="217"/>
      <c r="BB14" s="217"/>
      <c r="BC14" s="217"/>
      <c r="BD14" s="218">
        <f t="shared" si="1"/>
        <v>0</v>
      </c>
      <c r="BE14" s="219">
        <f t="shared" si="2"/>
        <v>127220</v>
      </c>
      <c r="BF14" s="75"/>
      <c r="BG14" s="75"/>
      <c r="BH14" s="75"/>
      <c r="BI14" s="75"/>
      <c r="BJ14" s="75"/>
      <c r="BK14" s="75"/>
      <c r="BL14" s="75"/>
      <c r="BM14" s="75"/>
      <c r="BN14" s="75"/>
      <c r="BO14" s="75"/>
      <c r="BP14" s="75"/>
      <c r="BQ14" s="75"/>
      <c r="BR14" s="76"/>
      <c r="BS14" s="76"/>
      <c r="BT14" s="77" t="s">
        <v>112</v>
      </c>
      <c r="BU14" s="73" t="s">
        <v>112</v>
      </c>
      <c r="BV14" s="73" t="s">
        <v>112</v>
      </c>
      <c r="BW14" s="76"/>
      <c r="BX14" s="70"/>
      <c r="BY14" s="70"/>
      <c r="BZ14" s="408" t="s">
        <v>164</v>
      </c>
      <c r="CA14" s="263">
        <v>1</v>
      </c>
    </row>
    <row r="15" spans="1:79" ht="118.5" customHeight="1">
      <c r="A15" s="393"/>
      <c r="B15" s="359"/>
      <c r="C15" s="138" t="s">
        <v>157</v>
      </c>
      <c r="D15" s="188" t="s">
        <v>277</v>
      </c>
      <c r="E15" s="78" t="s">
        <v>278</v>
      </c>
      <c r="F15" s="44" t="s">
        <v>160</v>
      </c>
      <c r="G15" s="44"/>
      <c r="H15" s="144">
        <v>195660</v>
      </c>
      <c r="I15" s="67" t="s">
        <v>161</v>
      </c>
      <c r="J15" s="170" t="s">
        <v>162</v>
      </c>
      <c r="L15" s="202" t="s">
        <v>274</v>
      </c>
      <c r="M15" s="203" t="s">
        <v>279</v>
      </c>
      <c r="N15" s="206"/>
      <c r="O15" s="206"/>
      <c r="P15" s="206"/>
      <c r="Q15" s="206"/>
      <c r="R15" s="206"/>
      <c r="S15" s="206"/>
      <c r="T15" s="214" t="s">
        <v>280</v>
      </c>
      <c r="V15" s="202" t="s">
        <v>274</v>
      </c>
      <c r="W15" s="203"/>
      <c r="X15" s="203"/>
      <c r="Y15" s="203"/>
      <c r="Z15" s="203">
        <f t="shared" si="3"/>
        <v>0</v>
      </c>
      <c r="AA15" s="237">
        <f t="shared" si="0"/>
        <v>195660</v>
      </c>
      <c r="AB15" s="206"/>
      <c r="AC15" s="206"/>
      <c r="AD15" s="206"/>
      <c r="AE15" s="206"/>
      <c r="AF15" s="206"/>
      <c r="AG15" s="206"/>
      <c r="AH15" s="206"/>
      <c r="AI15" s="213"/>
      <c r="AK15" s="194" t="s">
        <v>274</v>
      </c>
      <c r="AL15" s="217"/>
      <c r="AM15" s="217"/>
      <c r="AN15" s="217"/>
      <c r="AO15" s="218">
        <f t="shared" si="4"/>
        <v>0</v>
      </c>
      <c r="AP15" s="219">
        <f t="shared" si="5"/>
        <v>195660</v>
      </c>
      <c r="AQ15" s="251"/>
      <c r="AR15" s="251"/>
      <c r="AS15" s="251"/>
      <c r="AT15" s="251"/>
      <c r="AU15" s="251"/>
      <c r="AV15" s="251"/>
      <c r="AW15" s="251"/>
      <c r="AX15" s="268"/>
      <c r="AY15" s="129"/>
      <c r="AZ15" s="194" t="s">
        <v>274</v>
      </c>
      <c r="BA15" s="217"/>
      <c r="BB15" s="217"/>
      <c r="BC15" s="217"/>
      <c r="BD15" s="218">
        <f t="shared" si="1"/>
        <v>0</v>
      </c>
      <c r="BE15" s="219">
        <f t="shared" si="2"/>
        <v>195660</v>
      </c>
      <c r="BF15" s="75"/>
      <c r="BG15" s="75"/>
      <c r="BH15" s="75"/>
      <c r="BI15" s="75"/>
      <c r="BJ15" s="75"/>
      <c r="BK15" s="75"/>
      <c r="BL15" s="75"/>
      <c r="BM15" s="75"/>
      <c r="BN15" s="75"/>
      <c r="BO15" s="75"/>
      <c r="BP15" s="75"/>
      <c r="BQ15" s="75"/>
      <c r="BR15" s="76"/>
      <c r="BS15" s="76"/>
      <c r="BT15" s="73" t="s">
        <v>112</v>
      </c>
      <c r="BU15" s="73" t="s">
        <v>112</v>
      </c>
      <c r="BV15" s="73" t="s">
        <v>112</v>
      </c>
      <c r="BW15" s="76"/>
      <c r="BX15" s="70"/>
      <c r="BY15" s="70"/>
      <c r="BZ15" s="408"/>
      <c r="CA15" s="263">
        <v>1</v>
      </c>
    </row>
    <row r="16" spans="1:79" ht="148.5" customHeight="1">
      <c r="A16" s="395" t="s">
        <v>167</v>
      </c>
      <c r="B16" s="359" t="s">
        <v>168</v>
      </c>
      <c r="C16" s="392" t="s">
        <v>169</v>
      </c>
      <c r="D16" s="59" t="s">
        <v>281</v>
      </c>
      <c r="E16" s="58" t="s">
        <v>282</v>
      </c>
      <c r="F16" s="44" t="s">
        <v>107</v>
      </c>
      <c r="G16" s="44"/>
      <c r="H16" s="144">
        <v>20000</v>
      </c>
      <c r="I16" s="67" t="s">
        <v>108</v>
      </c>
      <c r="J16" s="170" t="s">
        <v>109</v>
      </c>
      <c r="L16" s="202" t="s">
        <v>245</v>
      </c>
      <c r="M16" s="206"/>
      <c r="N16" s="206"/>
      <c r="O16" s="206"/>
      <c r="P16" s="206"/>
      <c r="Q16" s="206"/>
      <c r="R16" s="206"/>
      <c r="S16" s="206"/>
      <c r="T16" s="215"/>
      <c r="V16" s="202" t="s">
        <v>245</v>
      </c>
      <c r="W16" s="203"/>
      <c r="X16" s="203"/>
      <c r="Y16" s="203"/>
      <c r="Z16" s="203">
        <f t="shared" si="3"/>
        <v>0</v>
      </c>
      <c r="AA16" s="237">
        <f t="shared" si="0"/>
        <v>20000</v>
      </c>
      <c r="AB16" s="206"/>
      <c r="AC16" s="206"/>
      <c r="AD16" s="206"/>
      <c r="AE16" s="206"/>
      <c r="AF16" s="206"/>
      <c r="AG16" s="206"/>
      <c r="AH16" s="206"/>
      <c r="AI16" s="213"/>
      <c r="AK16" s="194" t="s">
        <v>247</v>
      </c>
      <c r="AL16" s="217"/>
      <c r="AM16" s="217"/>
      <c r="AN16" s="217"/>
      <c r="AO16" s="218">
        <f t="shared" si="4"/>
        <v>0</v>
      </c>
      <c r="AP16" s="219">
        <f t="shared" si="5"/>
        <v>20000</v>
      </c>
      <c r="AQ16" s="253" t="s">
        <v>256</v>
      </c>
      <c r="AR16" s="251"/>
      <c r="AS16" s="251"/>
      <c r="AT16" s="251"/>
      <c r="AU16" s="251"/>
      <c r="AV16" s="251"/>
      <c r="AW16" s="251"/>
      <c r="AX16" s="268"/>
      <c r="AY16" s="129"/>
      <c r="AZ16" s="194" t="s">
        <v>247</v>
      </c>
      <c r="BA16" s="217"/>
      <c r="BB16" s="217"/>
      <c r="BC16" s="217"/>
      <c r="BD16" s="218">
        <f t="shared" si="1"/>
        <v>0</v>
      </c>
      <c r="BE16" s="219">
        <f t="shared" si="2"/>
        <v>20000</v>
      </c>
      <c r="BF16" s="240" t="s">
        <v>256</v>
      </c>
      <c r="BG16" s="75"/>
      <c r="BH16" s="75"/>
      <c r="BI16" s="75"/>
      <c r="BJ16" s="75"/>
      <c r="BK16" s="75"/>
      <c r="BL16" s="75"/>
      <c r="BM16" s="75"/>
      <c r="BN16" s="75"/>
      <c r="BO16" s="75"/>
      <c r="BP16" s="75"/>
      <c r="BQ16" s="75"/>
      <c r="BR16" s="75"/>
      <c r="BS16" s="75"/>
      <c r="BT16" s="75"/>
      <c r="BU16" s="75"/>
      <c r="BV16" s="69" t="s">
        <v>112</v>
      </c>
      <c r="BW16" s="69" t="s">
        <v>112</v>
      </c>
      <c r="BX16" s="69" t="s">
        <v>112</v>
      </c>
      <c r="BY16" s="69" t="s">
        <v>112</v>
      </c>
      <c r="BZ16" s="124" t="s">
        <v>283</v>
      </c>
      <c r="CA16" s="263">
        <v>1</v>
      </c>
    </row>
    <row r="17" spans="1:79" s="142" customFormat="1" ht="50.1" customHeight="1">
      <c r="A17" s="395"/>
      <c r="B17" s="359"/>
      <c r="C17" s="392"/>
      <c r="D17" s="47" t="s">
        <v>284</v>
      </c>
      <c r="E17" s="58" t="s">
        <v>285</v>
      </c>
      <c r="F17" s="44" t="s">
        <v>107</v>
      </c>
      <c r="G17" s="44"/>
      <c r="H17" s="144">
        <v>10000</v>
      </c>
      <c r="I17" s="67" t="s">
        <v>108</v>
      </c>
      <c r="J17" s="170" t="s">
        <v>109</v>
      </c>
      <c r="K17" s="100"/>
      <c r="L17" s="202" t="s">
        <v>245</v>
      </c>
      <c r="M17" s="206"/>
      <c r="N17" s="206"/>
      <c r="O17" s="206"/>
      <c r="P17" s="206"/>
      <c r="Q17" s="206"/>
      <c r="R17" s="206"/>
      <c r="S17" s="206"/>
      <c r="T17" s="213"/>
      <c r="U17" s="100"/>
      <c r="V17" s="202" t="s">
        <v>245</v>
      </c>
      <c r="W17" s="203"/>
      <c r="X17" s="203"/>
      <c r="Y17" s="203"/>
      <c r="Z17" s="203">
        <f t="shared" si="3"/>
        <v>0</v>
      </c>
      <c r="AA17" s="237">
        <f t="shared" si="0"/>
        <v>10000</v>
      </c>
      <c r="AB17" s="206"/>
      <c r="AC17" s="206"/>
      <c r="AD17" s="206"/>
      <c r="AE17" s="206"/>
      <c r="AF17" s="206"/>
      <c r="AG17" s="206"/>
      <c r="AH17" s="206"/>
      <c r="AI17" s="213"/>
      <c r="AJ17" s="100"/>
      <c r="AK17" s="194" t="s">
        <v>247</v>
      </c>
      <c r="AL17" s="217"/>
      <c r="AM17" s="217"/>
      <c r="AN17" s="217"/>
      <c r="AO17" s="218">
        <f t="shared" si="4"/>
        <v>0</v>
      </c>
      <c r="AP17" s="219">
        <f t="shared" si="5"/>
        <v>10000</v>
      </c>
      <c r="AQ17" s="253" t="s">
        <v>256</v>
      </c>
      <c r="AR17" s="251"/>
      <c r="AS17" s="251"/>
      <c r="AT17" s="251"/>
      <c r="AU17" s="251"/>
      <c r="AV17" s="251"/>
      <c r="AW17" s="251"/>
      <c r="AX17" s="268"/>
      <c r="AY17" s="129"/>
      <c r="AZ17" s="194" t="s">
        <v>247</v>
      </c>
      <c r="BA17" s="217"/>
      <c r="BB17" s="217"/>
      <c r="BC17" s="217"/>
      <c r="BD17" s="218">
        <f t="shared" si="1"/>
        <v>0</v>
      </c>
      <c r="BE17" s="219">
        <f t="shared" si="2"/>
        <v>10000</v>
      </c>
      <c r="BF17" s="240" t="s">
        <v>256</v>
      </c>
      <c r="BG17" s="75"/>
      <c r="BH17" s="75"/>
      <c r="BI17" s="75"/>
      <c r="BJ17" s="75"/>
      <c r="BK17" s="75"/>
      <c r="BL17" s="75"/>
      <c r="BM17" s="75"/>
      <c r="BN17" s="75"/>
      <c r="BO17" s="75"/>
      <c r="BP17" s="75"/>
      <c r="BQ17" s="75"/>
      <c r="BR17" s="75"/>
      <c r="BS17" s="75"/>
      <c r="BT17" s="75"/>
      <c r="BU17" s="75"/>
      <c r="BV17" s="69" t="s">
        <v>112</v>
      </c>
      <c r="BW17" s="69" t="s">
        <v>112</v>
      </c>
      <c r="BX17" s="69" t="s">
        <v>112</v>
      </c>
      <c r="BY17" s="69" t="s">
        <v>112</v>
      </c>
      <c r="BZ17" s="124" t="s">
        <v>175</v>
      </c>
      <c r="CA17" s="262">
        <v>1</v>
      </c>
    </row>
    <row r="18" spans="1:79" s="142" customFormat="1" ht="176.25" customHeight="1">
      <c r="A18" s="395"/>
      <c r="B18" s="359"/>
      <c r="C18" s="392"/>
      <c r="D18" s="47" t="s">
        <v>286</v>
      </c>
      <c r="E18" s="58" t="s">
        <v>287</v>
      </c>
      <c r="F18" s="44" t="s">
        <v>107</v>
      </c>
      <c r="G18" s="44"/>
      <c r="H18" s="144">
        <v>10000</v>
      </c>
      <c r="I18" s="67" t="s">
        <v>179</v>
      </c>
      <c r="J18" s="170" t="s">
        <v>109</v>
      </c>
      <c r="K18" s="100"/>
      <c r="L18" s="202" t="s">
        <v>245</v>
      </c>
      <c r="M18" s="206"/>
      <c r="N18" s="206"/>
      <c r="O18" s="206"/>
      <c r="P18" s="206"/>
      <c r="Q18" s="206"/>
      <c r="R18" s="206"/>
      <c r="S18" s="206"/>
      <c r="T18" s="213"/>
      <c r="U18" s="100"/>
      <c r="V18" s="202" t="s">
        <v>274</v>
      </c>
      <c r="W18" s="203"/>
      <c r="X18" s="203"/>
      <c r="Y18" s="203"/>
      <c r="Z18" s="203">
        <f t="shared" si="3"/>
        <v>0</v>
      </c>
      <c r="AA18" s="237">
        <f t="shared" si="0"/>
        <v>10000</v>
      </c>
      <c r="AB18" s="383" t="s">
        <v>288</v>
      </c>
      <c r="AC18" s="206"/>
      <c r="AD18" s="206"/>
      <c r="AE18" s="206"/>
      <c r="AF18" s="206"/>
      <c r="AG18" s="206"/>
      <c r="AH18" s="233"/>
      <c r="AI18" s="214" t="s">
        <v>289</v>
      </c>
      <c r="AJ18" s="100"/>
      <c r="AK18" s="194" t="s">
        <v>274</v>
      </c>
      <c r="AL18" s="217"/>
      <c r="AM18" s="217"/>
      <c r="AN18" s="217"/>
      <c r="AO18" s="218">
        <f t="shared" si="4"/>
        <v>0</v>
      </c>
      <c r="AP18" s="219">
        <f t="shared" si="5"/>
        <v>10000</v>
      </c>
      <c r="AQ18" s="253"/>
      <c r="AR18" s="251"/>
      <c r="AS18" s="251"/>
      <c r="AT18" s="251"/>
      <c r="AU18" s="251"/>
      <c r="AV18" s="251"/>
      <c r="AW18" s="247"/>
      <c r="AX18" s="270"/>
      <c r="AY18" s="129"/>
      <c r="AZ18" s="194" t="s">
        <v>274</v>
      </c>
      <c r="BA18" s="217"/>
      <c r="BB18" s="217"/>
      <c r="BC18" s="217"/>
      <c r="BD18" s="218">
        <f t="shared" si="1"/>
        <v>0</v>
      </c>
      <c r="BE18" s="219">
        <f t="shared" si="2"/>
        <v>10000</v>
      </c>
      <c r="BF18" s="240"/>
      <c r="BG18" s="75"/>
      <c r="BH18" s="75"/>
      <c r="BI18" s="75"/>
      <c r="BJ18" s="75"/>
      <c r="BK18" s="75"/>
      <c r="BL18" s="221"/>
      <c r="BM18" s="223"/>
      <c r="BN18" s="75"/>
      <c r="BO18" s="75"/>
      <c r="BP18" s="75"/>
      <c r="BQ18" s="75"/>
      <c r="BR18" s="75"/>
      <c r="BS18" s="75"/>
      <c r="BT18" s="69" t="s">
        <v>112</v>
      </c>
      <c r="BU18" s="69" t="s">
        <v>112</v>
      </c>
      <c r="BV18" s="75"/>
      <c r="BW18" s="75"/>
      <c r="BX18" s="75"/>
      <c r="BY18" s="75"/>
      <c r="BZ18" s="124" t="s">
        <v>184</v>
      </c>
      <c r="CA18" s="262">
        <v>1</v>
      </c>
    </row>
    <row r="19" spans="1:79" s="142" customFormat="1" ht="51.95" customHeight="1">
      <c r="A19" s="395"/>
      <c r="B19" s="359"/>
      <c r="C19" s="145" t="s">
        <v>176</v>
      </c>
      <c r="D19" s="47" t="s">
        <v>290</v>
      </c>
      <c r="E19" s="58" t="s">
        <v>291</v>
      </c>
      <c r="F19" s="44" t="s">
        <v>107</v>
      </c>
      <c r="G19" s="44"/>
      <c r="H19" s="144">
        <v>9815</v>
      </c>
      <c r="I19" s="67" t="s">
        <v>179</v>
      </c>
      <c r="J19" s="170" t="s">
        <v>109</v>
      </c>
      <c r="K19" s="100"/>
      <c r="L19" s="202" t="s">
        <v>245</v>
      </c>
      <c r="M19" s="206"/>
      <c r="N19" s="206"/>
      <c r="O19" s="206"/>
      <c r="P19" s="206"/>
      <c r="Q19" s="206"/>
      <c r="R19" s="206"/>
      <c r="S19" s="206"/>
      <c r="T19" s="213"/>
      <c r="U19" s="100"/>
      <c r="V19" s="202" t="s">
        <v>245</v>
      </c>
      <c r="W19" s="203"/>
      <c r="X19" s="203"/>
      <c r="Y19" s="203"/>
      <c r="Z19" s="203">
        <f t="shared" si="3"/>
        <v>0</v>
      </c>
      <c r="AA19" s="237">
        <f t="shared" si="0"/>
        <v>9815</v>
      </c>
      <c r="AB19" s="383"/>
      <c r="AC19" s="206"/>
      <c r="AD19" s="206"/>
      <c r="AE19" s="206"/>
      <c r="AF19" s="206"/>
      <c r="AG19" s="206"/>
      <c r="AH19" s="233"/>
      <c r="AI19" s="214" t="s">
        <v>292</v>
      </c>
      <c r="AJ19" s="100"/>
      <c r="AK19" s="194" t="s">
        <v>247</v>
      </c>
      <c r="AL19" s="217"/>
      <c r="AM19" s="217"/>
      <c r="AN19" s="217"/>
      <c r="AO19" s="218">
        <f t="shared" si="4"/>
        <v>0</v>
      </c>
      <c r="AP19" s="219">
        <f t="shared" si="5"/>
        <v>9815</v>
      </c>
      <c r="AQ19" s="253" t="s">
        <v>256</v>
      </c>
      <c r="AR19" s="251"/>
      <c r="AS19" s="251"/>
      <c r="AT19" s="251"/>
      <c r="AU19" s="251"/>
      <c r="AV19" s="251"/>
      <c r="AW19" s="247"/>
      <c r="AX19" s="270"/>
      <c r="AY19" s="129"/>
      <c r="AZ19" s="194" t="s">
        <v>247</v>
      </c>
      <c r="BA19" s="217"/>
      <c r="BB19" s="217"/>
      <c r="BC19" s="217"/>
      <c r="BD19" s="218">
        <f t="shared" si="1"/>
        <v>0</v>
      </c>
      <c r="BE19" s="219">
        <f t="shared" si="2"/>
        <v>9815</v>
      </c>
      <c r="BF19" s="240" t="s">
        <v>256</v>
      </c>
      <c r="BG19" s="75"/>
      <c r="BH19" s="75"/>
      <c r="BI19" s="75"/>
      <c r="BJ19" s="75"/>
      <c r="BK19" s="75"/>
      <c r="BL19" s="221"/>
      <c r="BM19" s="223"/>
      <c r="BN19" s="75"/>
      <c r="BO19" s="75"/>
      <c r="BP19" s="75"/>
      <c r="BQ19" s="75"/>
      <c r="BR19" s="75"/>
      <c r="BS19" s="75"/>
      <c r="BT19" s="69" t="s">
        <v>112</v>
      </c>
      <c r="BU19" s="69" t="s">
        <v>112</v>
      </c>
      <c r="BV19" s="69"/>
      <c r="BW19" s="69"/>
      <c r="BX19" s="69"/>
      <c r="BY19" s="69"/>
      <c r="BZ19" s="124" t="s">
        <v>180</v>
      </c>
      <c r="CA19" s="262">
        <v>1</v>
      </c>
    </row>
    <row r="20" spans="1:79" ht="22.5" customHeight="1">
      <c r="A20" s="394" t="s">
        <v>185</v>
      </c>
      <c r="B20" s="79" t="s">
        <v>186</v>
      </c>
      <c r="C20" s="154"/>
      <c r="D20" s="59"/>
      <c r="E20" s="59"/>
      <c r="F20" s="44" t="s">
        <v>107</v>
      </c>
      <c r="G20" s="44"/>
      <c r="H20" s="144">
        <v>5185</v>
      </c>
      <c r="I20" s="67"/>
      <c r="J20" s="170"/>
      <c r="L20" s="202"/>
      <c r="M20" s="206"/>
      <c r="N20" s="206"/>
      <c r="O20" s="206"/>
      <c r="P20" s="206"/>
      <c r="Q20" s="206"/>
      <c r="R20" s="206"/>
      <c r="S20" s="206"/>
      <c r="T20" s="213"/>
      <c r="V20" s="202"/>
      <c r="W20" s="203"/>
      <c r="X20" s="203"/>
      <c r="Y20" s="203"/>
      <c r="Z20" s="203">
        <f t="shared" si="3"/>
        <v>0</v>
      </c>
      <c r="AA20" s="237">
        <f t="shared" si="0"/>
        <v>5185</v>
      </c>
      <c r="AB20" s="206"/>
      <c r="AC20" s="206"/>
      <c r="AD20" s="206"/>
      <c r="AE20" s="206"/>
      <c r="AF20" s="206"/>
      <c r="AG20" s="206"/>
      <c r="AH20" s="206"/>
      <c r="AI20" s="213"/>
      <c r="AK20" s="194"/>
      <c r="AL20" s="217"/>
      <c r="AM20" s="217"/>
      <c r="AN20" s="217"/>
      <c r="AO20" s="218">
        <f t="shared" si="4"/>
        <v>0</v>
      </c>
      <c r="AP20" s="219">
        <f t="shared" si="5"/>
        <v>5185</v>
      </c>
      <c r="AQ20" s="251"/>
      <c r="AR20" s="251"/>
      <c r="AS20" s="251"/>
      <c r="AT20" s="251"/>
      <c r="AU20" s="251"/>
      <c r="AV20" s="251"/>
      <c r="AW20" s="251"/>
      <c r="AX20" s="268"/>
      <c r="AY20" s="129"/>
      <c r="AZ20" s="194"/>
      <c r="BA20" s="217"/>
      <c r="BB20" s="217"/>
      <c r="BC20" s="217"/>
      <c r="BD20" s="218">
        <f t="shared" si="1"/>
        <v>0</v>
      </c>
      <c r="BE20" s="219">
        <f t="shared" si="2"/>
        <v>5185</v>
      </c>
      <c r="BF20" s="75"/>
      <c r="BG20" s="75"/>
      <c r="BH20" s="75"/>
      <c r="BI20" s="75"/>
      <c r="BJ20" s="75"/>
      <c r="BK20" s="75"/>
      <c r="BL20" s="75"/>
      <c r="BM20" s="75"/>
      <c r="BN20" s="75"/>
      <c r="BO20" s="75"/>
      <c r="BP20" s="75"/>
      <c r="BQ20" s="75"/>
      <c r="BR20" s="75"/>
      <c r="BS20" s="75"/>
      <c r="BT20" s="75"/>
      <c r="BU20" s="75"/>
      <c r="BV20" s="75"/>
      <c r="BW20" s="75"/>
      <c r="BX20" s="75"/>
      <c r="BY20" s="75"/>
      <c r="BZ20" s="124"/>
      <c r="CA20" s="263">
        <v>1</v>
      </c>
    </row>
    <row r="21" spans="1:79" ht="22.5" customHeight="1">
      <c r="A21" s="395"/>
      <c r="B21" s="79" t="s">
        <v>186</v>
      </c>
      <c r="C21" s="154"/>
      <c r="D21" s="59"/>
      <c r="E21" s="59"/>
      <c r="F21" s="44" t="s">
        <v>160</v>
      </c>
      <c r="G21" s="44"/>
      <c r="H21" s="144">
        <v>7120</v>
      </c>
      <c r="I21" s="67"/>
      <c r="J21" s="170"/>
      <c r="L21" s="202"/>
      <c r="M21" s="206"/>
      <c r="N21" s="206"/>
      <c r="O21" s="206"/>
      <c r="P21" s="206"/>
      <c r="Q21" s="206"/>
      <c r="R21" s="206"/>
      <c r="S21" s="206"/>
      <c r="T21" s="213"/>
      <c r="V21" s="202"/>
      <c r="W21" s="203"/>
      <c r="X21" s="203"/>
      <c r="Y21" s="203"/>
      <c r="Z21" s="203">
        <f t="shared" si="3"/>
        <v>0</v>
      </c>
      <c r="AA21" s="237">
        <f t="shared" si="0"/>
        <v>7120</v>
      </c>
      <c r="AB21" s="206"/>
      <c r="AC21" s="206"/>
      <c r="AD21" s="206"/>
      <c r="AE21" s="206"/>
      <c r="AF21" s="206"/>
      <c r="AG21" s="206"/>
      <c r="AH21" s="206"/>
      <c r="AI21" s="213"/>
      <c r="AK21" s="194"/>
      <c r="AL21" s="217"/>
      <c r="AM21" s="217"/>
      <c r="AN21" s="217"/>
      <c r="AO21" s="218">
        <f t="shared" si="4"/>
        <v>0</v>
      </c>
      <c r="AP21" s="219">
        <f t="shared" si="5"/>
        <v>7120</v>
      </c>
      <c r="AQ21" s="251"/>
      <c r="AR21" s="251"/>
      <c r="AS21" s="251"/>
      <c r="AT21" s="251"/>
      <c r="AU21" s="251"/>
      <c r="AV21" s="251"/>
      <c r="AW21" s="251"/>
      <c r="AX21" s="268"/>
      <c r="AY21" s="129"/>
      <c r="AZ21" s="194"/>
      <c r="BA21" s="217"/>
      <c r="BB21" s="217"/>
      <c r="BC21" s="217"/>
      <c r="BD21" s="218">
        <f t="shared" si="1"/>
        <v>0</v>
      </c>
      <c r="BE21" s="219">
        <f t="shared" si="2"/>
        <v>7120</v>
      </c>
      <c r="BF21" s="75"/>
      <c r="BG21" s="75"/>
      <c r="BH21" s="75"/>
      <c r="BI21" s="75"/>
      <c r="BJ21" s="75"/>
      <c r="BK21" s="75"/>
      <c r="BL21" s="75"/>
      <c r="BM21" s="75"/>
      <c r="BN21" s="75"/>
      <c r="BO21" s="75"/>
      <c r="BP21" s="75"/>
      <c r="BQ21" s="75"/>
      <c r="BR21" s="75"/>
      <c r="BS21" s="75"/>
      <c r="BT21" s="75"/>
      <c r="BU21" s="75"/>
      <c r="BV21" s="75"/>
      <c r="BW21" s="75"/>
      <c r="BX21" s="75"/>
      <c r="BY21" s="75"/>
      <c r="BZ21" s="124"/>
      <c r="CA21" s="263">
        <v>1</v>
      </c>
    </row>
    <row r="22" spans="1:79" ht="22.5" customHeight="1">
      <c r="A22" s="395"/>
      <c r="B22" s="79" t="s">
        <v>186</v>
      </c>
      <c r="C22" s="154"/>
      <c r="D22" s="59"/>
      <c r="E22" s="59"/>
      <c r="F22" s="44"/>
      <c r="G22" s="44"/>
      <c r="H22" s="144"/>
      <c r="I22" s="67"/>
      <c r="J22" s="170"/>
      <c r="L22" s="202"/>
      <c r="M22" s="206"/>
      <c r="N22" s="206"/>
      <c r="O22" s="206"/>
      <c r="P22" s="206"/>
      <c r="Q22" s="206"/>
      <c r="R22" s="206"/>
      <c r="S22" s="206"/>
      <c r="T22" s="213"/>
      <c r="V22" s="202"/>
      <c r="W22" s="203"/>
      <c r="X22" s="203"/>
      <c r="Y22" s="203"/>
      <c r="Z22" s="203">
        <f t="shared" si="3"/>
        <v>0</v>
      </c>
      <c r="AA22" s="237">
        <f t="shared" si="0"/>
        <v>0</v>
      </c>
      <c r="AB22" s="206"/>
      <c r="AC22" s="206"/>
      <c r="AD22" s="206"/>
      <c r="AE22" s="206"/>
      <c r="AF22" s="206"/>
      <c r="AG22" s="206"/>
      <c r="AH22" s="206"/>
      <c r="AI22" s="213"/>
      <c r="AK22" s="194"/>
      <c r="AL22" s="217"/>
      <c r="AM22" s="217"/>
      <c r="AN22" s="217"/>
      <c r="AO22" s="218">
        <f t="shared" si="4"/>
        <v>0</v>
      </c>
      <c r="AP22" s="219">
        <f t="shared" si="5"/>
        <v>0</v>
      </c>
      <c r="AQ22" s="251"/>
      <c r="AR22" s="251"/>
      <c r="AS22" s="251"/>
      <c r="AT22" s="251"/>
      <c r="AU22" s="251"/>
      <c r="AV22" s="251"/>
      <c r="AW22" s="251"/>
      <c r="AX22" s="268"/>
      <c r="AY22" s="129"/>
      <c r="AZ22" s="194"/>
      <c r="BA22" s="217"/>
      <c r="BB22" s="217"/>
      <c r="BC22" s="217"/>
      <c r="BD22" s="218">
        <f t="shared" si="1"/>
        <v>0</v>
      </c>
      <c r="BE22" s="219">
        <f t="shared" si="2"/>
        <v>0</v>
      </c>
      <c r="BF22" s="75"/>
      <c r="BG22" s="75"/>
      <c r="BH22" s="75"/>
      <c r="BI22" s="75"/>
      <c r="BJ22" s="75"/>
      <c r="BK22" s="75"/>
      <c r="BL22" s="75"/>
      <c r="BM22" s="75"/>
      <c r="BN22" s="75"/>
      <c r="BO22" s="75"/>
      <c r="BP22" s="75"/>
      <c r="BQ22" s="75"/>
      <c r="BR22" s="75"/>
      <c r="BS22" s="75"/>
      <c r="BT22" s="75"/>
      <c r="BU22" s="75"/>
      <c r="BV22" s="75"/>
      <c r="BW22" s="75"/>
      <c r="BX22" s="75"/>
      <c r="BY22" s="75"/>
      <c r="BZ22" s="124"/>
      <c r="CA22" s="263">
        <v>1</v>
      </c>
    </row>
    <row r="23" spans="1:79" ht="22.5" customHeight="1">
      <c r="A23" s="395"/>
      <c r="B23" s="79" t="s">
        <v>186</v>
      </c>
      <c r="C23" s="154"/>
      <c r="D23" s="59"/>
      <c r="E23" s="59"/>
      <c r="F23" s="44"/>
      <c r="G23" s="44"/>
      <c r="H23" s="144"/>
      <c r="I23" s="67"/>
      <c r="J23" s="170"/>
      <c r="L23" s="202"/>
      <c r="M23" s="206"/>
      <c r="N23" s="206"/>
      <c r="O23" s="206"/>
      <c r="P23" s="206"/>
      <c r="Q23" s="206"/>
      <c r="R23" s="206"/>
      <c r="S23" s="206"/>
      <c r="T23" s="213"/>
      <c r="V23" s="202"/>
      <c r="W23" s="203"/>
      <c r="X23" s="203"/>
      <c r="Y23" s="203"/>
      <c r="Z23" s="203">
        <f t="shared" si="3"/>
        <v>0</v>
      </c>
      <c r="AA23" s="237">
        <f t="shared" si="0"/>
        <v>0</v>
      </c>
      <c r="AB23" s="206"/>
      <c r="AC23" s="206"/>
      <c r="AD23" s="206"/>
      <c r="AE23" s="206"/>
      <c r="AF23" s="206"/>
      <c r="AG23" s="206"/>
      <c r="AH23" s="206"/>
      <c r="AI23" s="213"/>
      <c r="AK23" s="194"/>
      <c r="AL23" s="217"/>
      <c r="AM23" s="217"/>
      <c r="AN23" s="217"/>
      <c r="AO23" s="218">
        <f t="shared" si="4"/>
        <v>0</v>
      </c>
      <c r="AP23" s="219">
        <f t="shared" si="5"/>
        <v>0</v>
      </c>
      <c r="AQ23" s="251"/>
      <c r="AR23" s="251"/>
      <c r="AS23" s="251"/>
      <c r="AT23" s="251"/>
      <c r="AU23" s="251"/>
      <c r="AV23" s="251"/>
      <c r="AW23" s="251"/>
      <c r="AX23" s="268"/>
      <c r="AY23" s="129"/>
      <c r="AZ23" s="194"/>
      <c r="BA23" s="217"/>
      <c r="BB23" s="217"/>
      <c r="BC23" s="217"/>
      <c r="BD23" s="218">
        <f t="shared" si="1"/>
        <v>0</v>
      </c>
      <c r="BE23" s="219">
        <f t="shared" si="2"/>
        <v>0</v>
      </c>
      <c r="BF23" s="75"/>
      <c r="BG23" s="75"/>
      <c r="BH23" s="75"/>
      <c r="BI23" s="75"/>
      <c r="BJ23" s="75"/>
      <c r="BK23" s="75"/>
      <c r="BL23" s="75"/>
      <c r="BM23" s="75"/>
      <c r="BN23" s="75"/>
      <c r="BO23" s="75"/>
      <c r="BP23" s="75"/>
      <c r="BQ23" s="75"/>
      <c r="BR23" s="75"/>
      <c r="BS23" s="75"/>
      <c r="BT23" s="75"/>
      <c r="BU23" s="75"/>
      <c r="BV23" s="75"/>
      <c r="BW23" s="75"/>
      <c r="BX23" s="75"/>
      <c r="BY23" s="75"/>
      <c r="BZ23" s="124"/>
      <c r="CA23" s="263">
        <v>1</v>
      </c>
    </row>
    <row r="24" spans="1:79" ht="24" customHeight="1">
      <c r="A24" s="395" t="s">
        <v>187</v>
      </c>
      <c r="B24" s="79" t="s">
        <v>186</v>
      </c>
      <c r="C24" s="154"/>
      <c r="D24" s="59"/>
      <c r="E24" s="59"/>
      <c r="F24" s="44"/>
      <c r="G24" s="44"/>
      <c r="H24" s="144"/>
      <c r="I24" s="67"/>
      <c r="J24" s="170"/>
      <c r="L24" s="202"/>
      <c r="M24" s="206"/>
      <c r="N24" s="206"/>
      <c r="O24" s="206"/>
      <c r="P24" s="206"/>
      <c r="Q24" s="206"/>
      <c r="R24" s="206"/>
      <c r="S24" s="206"/>
      <c r="T24" s="213"/>
      <c r="V24" s="202"/>
      <c r="W24" s="203"/>
      <c r="X24" s="203"/>
      <c r="Y24" s="203"/>
      <c r="Z24" s="203">
        <f t="shared" si="3"/>
        <v>0</v>
      </c>
      <c r="AA24" s="237">
        <f t="shared" si="0"/>
        <v>0</v>
      </c>
      <c r="AB24" s="206"/>
      <c r="AC24" s="206"/>
      <c r="AD24" s="206"/>
      <c r="AE24" s="206"/>
      <c r="AF24" s="206"/>
      <c r="AG24" s="206"/>
      <c r="AH24" s="206"/>
      <c r="AI24" s="213"/>
      <c r="AK24" s="194"/>
      <c r="AL24" s="217"/>
      <c r="AM24" s="217"/>
      <c r="AN24" s="217"/>
      <c r="AO24" s="218">
        <f t="shared" si="4"/>
        <v>0</v>
      </c>
      <c r="AP24" s="219">
        <f t="shared" si="5"/>
        <v>0</v>
      </c>
      <c r="AQ24" s="251"/>
      <c r="AR24" s="251"/>
      <c r="AS24" s="251"/>
      <c r="AT24" s="251"/>
      <c r="AU24" s="251"/>
      <c r="AV24" s="251"/>
      <c r="AW24" s="251"/>
      <c r="AX24" s="268"/>
      <c r="AY24" s="129"/>
      <c r="AZ24" s="194"/>
      <c r="BA24" s="217"/>
      <c r="BB24" s="217"/>
      <c r="BC24" s="217"/>
      <c r="BD24" s="218">
        <f t="shared" si="1"/>
        <v>0</v>
      </c>
      <c r="BE24" s="219">
        <f t="shared" si="2"/>
        <v>0</v>
      </c>
      <c r="BF24" s="75"/>
      <c r="BG24" s="75"/>
      <c r="BH24" s="75"/>
      <c r="BI24" s="75"/>
      <c r="BJ24" s="75"/>
      <c r="BK24" s="75"/>
      <c r="BL24" s="75"/>
      <c r="BM24" s="75"/>
      <c r="BN24" s="75"/>
      <c r="BO24" s="75"/>
      <c r="BP24" s="75"/>
      <c r="BQ24" s="75"/>
      <c r="BR24" s="75"/>
      <c r="BS24" s="75"/>
      <c r="BT24" s="75"/>
      <c r="BU24" s="75"/>
      <c r="BV24" s="75"/>
      <c r="BW24" s="75"/>
      <c r="BX24" s="75"/>
      <c r="BY24" s="75"/>
      <c r="BZ24" s="124"/>
      <c r="CA24" s="263">
        <v>1</v>
      </c>
    </row>
    <row r="25" spans="1:79" ht="24" customHeight="1">
      <c r="A25" s="395"/>
      <c r="B25" s="79" t="s">
        <v>186</v>
      </c>
      <c r="C25" s="154"/>
      <c r="D25" s="59"/>
      <c r="E25" s="59" t="s">
        <v>188</v>
      </c>
      <c r="F25" s="44" t="s">
        <v>107</v>
      </c>
      <c r="G25" s="44"/>
      <c r="H25" s="144">
        <v>5000</v>
      </c>
      <c r="I25" s="67"/>
      <c r="J25" s="170"/>
      <c r="L25" s="202"/>
      <c r="M25" s="206"/>
      <c r="N25" s="206"/>
      <c r="O25" s="206"/>
      <c r="P25" s="206"/>
      <c r="Q25" s="206"/>
      <c r="R25" s="206"/>
      <c r="S25" s="206"/>
      <c r="T25" s="213"/>
      <c r="V25" s="202"/>
      <c r="W25" s="203"/>
      <c r="X25" s="203"/>
      <c r="Y25" s="203"/>
      <c r="Z25" s="203">
        <f t="shared" si="3"/>
        <v>0</v>
      </c>
      <c r="AA25" s="237">
        <f t="shared" si="0"/>
        <v>5000</v>
      </c>
      <c r="AB25" s="206"/>
      <c r="AC25" s="206"/>
      <c r="AD25" s="206"/>
      <c r="AE25" s="206"/>
      <c r="AF25" s="206"/>
      <c r="AG25" s="206"/>
      <c r="AH25" s="206"/>
      <c r="AI25" s="213"/>
      <c r="AK25" s="194"/>
      <c r="AL25" s="217"/>
      <c r="AM25" s="217"/>
      <c r="AN25" s="217"/>
      <c r="AO25" s="218">
        <f t="shared" si="4"/>
        <v>0</v>
      </c>
      <c r="AP25" s="219">
        <f t="shared" si="5"/>
        <v>5000</v>
      </c>
      <c r="AQ25" s="251"/>
      <c r="AR25" s="251"/>
      <c r="AS25" s="251"/>
      <c r="AT25" s="251"/>
      <c r="AU25" s="251"/>
      <c r="AV25" s="251"/>
      <c r="AW25" s="251"/>
      <c r="AX25" s="268"/>
      <c r="AY25" s="129"/>
      <c r="AZ25" s="194"/>
      <c r="BA25" s="217"/>
      <c r="BB25" s="217"/>
      <c r="BC25" s="217"/>
      <c r="BD25" s="218">
        <f t="shared" si="1"/>
        <v>0</v>
      </c>
      <c r="BE25" s="219">
        <f t="shared" si="2"/>
        <v>5000</v>
      </c>
      <c r="BF25" s="75"/>
      <c r="BG25" s="75"/>
      <c r="BH25" s="75"/>
      <c r="BI25" s="75"/>
      <c r="BJ25" s="75"/>
      <c r="BK25" s="75"/>
      <c r="BL25" s="75"/>
      <c r="BM25" s="75"/>
      <c r="BN25" s="75"/>
      <c r="BO25" s="75"/>
      <c r="BP25" s="75"/>
      <c r="BQ25" s="75"/>
      <c r="BR25" s="75"/>
      <c r="BS25" s="75"/>
      <c r="BT25" s="75"/>
      <c r="BU25" s="75"/>
      <c r="BV25" s="75"/>
      <c r="BW25" s="75"/>
      <c r="BX25" s="75"/>
      <c r="BY25" s="75"/>
      <c r="BZ25" s="124"/>
      <c r="CA25" s="263">
        <v>1</v>
      </c>
    </row>
    <row r="26" spans="1:79" ht="24" customHeight="1">
      <c r="A26" s="395"/>
      <c r="B26" s="79"/>
      <c r="C26" s="154"/>
      <c r="D26" s="59"/>
      <c r="E26" s="59" t="s">
        <v>188</v>
      </c>
      <c r="F26" s="44" t="s">
        <v>160</v>
      </c>
      <c r="G26" s="44"/>
      <c r="H26" s="144">
        <v>5000</v>
      </c>
      <c r="I26" s="67"/>
      <c r="J26" s="170"/>
      <c r="L26" s="202"/>
      <c r="M26" s="206"/>
      <c r="N26" s="206"/>
      <c r="O26" s="206"/>
      <c r="P26" s="206"/>
      <c r="Q26" s="206"/>
      <c r="R26" s="206"/>
      <c r="S26" s="206"/>
      <c r="T26" s="213"/>
      <c r="V26" s="202"/>
      <c r="W26" s="203"/>
      <c r="X26" s="203"/>
      <c r="Y26" s="203"/>
      <c r="Z26" s="203">
        <f t="shared" si="3"/>
        <v>0</v>
      </c>
      <c r="AA26" s="237">
        <f t="shared" si="0"/>
        <v>5000</v>
      </c>
      <c r="AB26" s="206"/>
      <c r="AC26" s="206"/>
      <c r="AD26" s="206"/>
      <c r="AE26" s="206"/>
      <c r="AF26" s="206"/>
      <c r="AG26" s="206"/>
      <c r="AH26" s="206"/>
      <c r="AI26" s="213"/>
      <c r="AK26" s="194"/>
      <c r="AL26" s="217"/>
      <c r="AM26" s="217"/>
      <c r="AN26" s="217"/>
      <c r="AO26" s="218">
        <f t="shared" si="4"/>
        <v>0</v>
      </c>
      <c r="AP26" s="219">
        <f t="shared" si="5"/>
        <v>5000</v>
      </c>
      <c r="AQ26" s="251"/>
      <c r="AR26" s="251"/>
      <c r="AS26" s="251"/>
      <c r="AT26" s="251"/>
      <c r="AU26" s="251"/>
      <c r="AV26" s="251"/>
      <c r="AW26" s="251"/>
      <c r="AX26" s="268"/>
      <c r="AY26" s="129"/>
      <c r="AZ26" s="194"/>
      <c r="BA26" s="217"/>
      <c r="BB26" s="217"/>
      <c r="BC26" s="217"/>
      <c r="BD26" s="218">
        <f t="shared" si="1"/>
        <v>0</v>
      </c>
      <c r="BE26" s="219">
        <f t="shared" si="2"/>
        <v>5000</v>
      </c>
      <c r="BF26" s="75"/>
      <c r="BG26" s="75"/>
      <c r="BH26" s="75"/>
      <c r="BI26" s="75"/>
      <c r="BJ26" s="75"/>
      <c r="BK26" s="75"/>
      <c r="BL26" s="75"/>
      <c r="BM26" s="75"/>
      <c r="BN26" s="75"/>
      <c r="BO26" s="75"/>
      <c r="BP26" s="75"/>
      <c r="BQ26" s="75"/>
      <c r="BR26" s="75"/>
      <c r="BS26" s="75"/>
      <c r="BT26" s="75"/>
      <c r="BU26" s="75"/>
      <c r="BV26" s="75"/>
      <c r="BW26" s="75"/>
      <c r="BX26" s="75"/>
      <c r="BY26" s="75"/>
      <c r="BZ26" s="124"/>
      <c r="CA26" s="263">
        <v>1</v>
      </c>
    </row>
    <row r="27" spans="1:79" ht="24" customHeight="1">
      <c r="A27" s="395"/>
      <c r="B27" s="79"/>
      <c r="C27" s="154"/>
      <c r="D27" s="59"/>
      <c r="E27" s="59" t="s">
        <v>189</v>
      </c>
      <c r="F27" s="44" t="s">
        <v>107</v>
      </c>
      <c r="G27" s="44"/>
      <c r="H27" s="144">
        <f>0.08*H29</f>
        <v>16000</v>
      </c>
      <c r="I27" s="67"/>
      <c r="J27" s="170"/>
      <c r="L27" s="202"/>
      <c r="M27" s="206"/>
      <c r="N27" s="206"/>
      <c r="O27" s="206"/>
      <c r="P27" s="206"/>
      <c r="Q27" s="206"/>
      <c r="R27" s="206"/>
      <c r="S27" s="206"/>
      <c r="T27" s="213"/>
      <c r="V27" s="202"/>
      <c r="W27" s="203"/>
      <c r="X27" s="203"/>
      <c r="Y27" s="203"/>
      <c r="Z27" s="203">
        <f t="shared" si="3"/>
        <v>0</v>
      </c>
      <c r="AA27" s="237">
        <f t="shared" si="0"/>
        <v>16000</v>
      </c>
      <c r="AB27" s="206"/>
      <c r="AC27" s="206"/>
      <c r="AD27" s="206"/>
      <c r="AE27" s="206"/>
      <c r="AF27" s="206"/>
      <c r="AG27" s="206"/>
      <c r="AH27" s="206"/>
      <c r="AI27" s="213"/>
      <c r="AK27" s="194"/>
      <c r="AL27" s="217"/>
      <c r="AM27" s="217"/>
      <c r="AN27" s="217"/>
      <c r="AO27" s="218">
        <f t="shared" si="4"/>
        <v>0</v>
      </c>
      <c r="AP27" s="219">
        <f t="shared" si="5"/>
        <v>16000</v>
      </c>
      <c r="AQ27" s="251"/>
      <c r="AR27" s="251"/>
      <c r="AS27" s="251"/>
      <c r="AT27" s="251"/>
      <c r="AU27" s="251"/>
      <c r="AV27" s="251"/>
      <c r="AW27" s="251"/>
      <c r="AX27" s="268"/>
      <c r="AY27" s="129"/>
      <c r="AZ27" s="194"/>
      <c r="BA27" s="217"/>
      <c r="BB27" s="217"/>
      <c r="BC27" s="217"/>
      <c r="BD27" s="218">
        <f t="shared" si="1"/>
        <v>0</v>
      </c>
      <c r="BE27" s="219">
        <f t="shared" si="2"/>
        <v>16000</v>
      </c>
      <c r="BF27" s="75"/>
      <c r="BG27" s="75"/>
      <c r="BH27" s="75"/>
      <c r="BI27" s="75"/>
      <c r="BJ27" s="75"/>
      <c r="BK27" s="75"/>
      <c r="BL27" s="75"/>
      <c r="BM27" s="75"/>
      <c r="BN27" s="75"/>
      <c r="BO27" s="75"/>
      <c r="BP27" s="75"/>
      <c r="BQ27" s="75"/>
      <c r="BR27" s="75"/>
      <c r="BS27" s="75"/>
      <c r="BT27" s="75"/>
      <c r="BU27" s="75"/>
      <c r="BV27" s="75"/>
      <c r="BW27" s="75"/>
      <c r="BX27" s="75"/>
      <c r="BY27" s="75"/>
      <c r="BZ27" s="124"/>
      <c r="CA27" s="263">
        <v>1</v>
      </c>
    </row>
    <row r="28" spans="1:79" ht="24" customHeight="1" thickBot="1">
      <c r="A28" s="396"/>
      <c r="B28" s="171" t="s">
        <v>186</v>
      </c>
      <c r="C28" s="172"/>
      <c r="D28" s="173"/>
      <c r="E28" s="173" t="s">
        <v>189</v>
      </c>
      <c r="F28" s="174" t="s">
        <v>160</v>
      </c>
      <c r="G28" s="174"/>
      <c r="H28" s="175">
        <f>0.08*H31</f>
        <v>26800</v>
      </c>
      <c r="I28" s="176"/>
      <c r="J28" s="177"/>
      <c r="L28" s="208"/>
      <c r="M28" s="209"/>
      <c r="N28" s="209"/>
      <c r="O28" s="209"/>
      <c r="P28" s="209"/>
      <c r="Q28" s="209"/>
      <c r="R28" s="209"/>
      <c r="S28" s="209"/>
      <c r="T28" s="216"/>
      <c r="V28" s="208"/>
      <c r="W28" s="238"/>
      <c r="X28" s="238"/>
      <c r="Y28" s="238"/>
      <c r="Z28" s="238">
        <f t="shared" si="3"/>
        <v>0</v>
      </c>
      <c r="AA28" s="239">
        <f t="shared" si="0"/>
        <v>26800</v>
      </c>
      <c r="AB28" s="209"/>
      <c r="AC28" s="209"/>
      <c r="AD28" s="209"/>
      <c r="AE28" s="209"/>
      <c r="AF28" s="209"/>
      <c r="AG28" s="209"/>
      <c r="AH28" s="209"/>
      <c r="AI28" s="216"/>
      <c r="AK28" s="196"/>
      <c r="AL28" s="234"/>
      <c r="AM28" s="234"/>
      <c r="AN28" s="234"/>
      <c r="AO28" s="235">
        <f t="shared" si="4"/>
        <v>0</v>
      </c>
      <c r="AP28" s="236">
        <f t="shared" si="5"/>
        <v>26800</v>
      </c>
      <c r="AQ28" s="254"/>
      <c r="AR28" s="254"/>
      <c r="AS28" s="254"/>
      <c r="AT28" s="254"/>
      <c r="AU28" s="254"/>
      <c r="AV28" s="254"/>
      <c r="AW28" s="254"/>
      <c r="AX28" s="271"/>
      <c r="AY28" s="129"/>
      <c r="AZ28" s="196"/>
      <c r="BA28" s="234"/>
      <c r="BB28" s="234"/>
      <c r="BC28" s="234"/>
      <c r="BD28" s="235">
        <f t="shared" si="1"/>
        <v>0</v>
      </c>
      <c r="BE28" s="236">
        <f t="shared" si="2"/>
        <v>26800</v>
      </c>
      <c r="BF28" s="183"/>
      <c r="BG28" s="183"/>
      <c r="BH28" s="183"/>
      <c r="BI28" s="183"/>
      <c r="BJ28" s="183"/>
      <c r="BK28" s="183"/>
      <c r="BL28" s="183"/>
      <c r="BM28" s="183"/>
      <c r="BN28" s="183"/>
      <c r="BO28" s="183"/>
      <c r="BP28" s="183"/>
      <c r="BQ28" s="183"/>
      <c r="BR28" s="183"/>
      <c r="BS28" s="183"/>
      <c r="BT28" s="183"/>
      <c r="BU28" s="183"/>
      <c r="BV28" s="183"/>
      <c r="BW28" s="183"/>
      <c r="BX28" s="183"/>
      <c r="BY28" s="183"/>
      <c r="BZ28" s="184"/>
      <c r="CA28" s="263">
        <v>1</v>
      </c>
    </row>
    <row r="29" spans="1:79" ht="26.25" customHeight="1">
      <c r="A29" s="165"/>
      <c r="B29" s="165"/>
      <c r="C29" s="165"/>
      <c r="D29" s="165"/>
      <c r="E29" s="165"/>
      <c r="F29" s="165"/>
      <c r="G29" s="166" t="s">
        <v>190</v>
      </c>
      <c r="H29" s="167">
        <f>H5+H6+H7+H4+H8+H9+H13+H16+H17+H19+H18+H20+H25</f>
        <v>200000</v>
      </c>
      <c r="I29" s="168"/>
      <c r="J29" s="169"/>
      <c r="L29" s="181"/>
      <c r="M29" s="182"/>
      <c r="N29" s="182"/>
      <c r="O29" s="182"/>
      <c r="P29" s="182"/>
      <c r="Q29" s="182"/>
      <c r="R29" s="182"/>
      <c r="S29" s="182"/>
      <c r="T29" s="192"/>
      <c r="U29" s="161"/>
      <c r="V29" s="181" t="s">
        <v>194</v>
      </c>
      <c r="W29" s="220">
        <f>SUM(W4:W28)</f>
        <v>0</v>
      </c>
      <c r="X29" s="220">
        <f t="shared" ref="X29:AA29" si="6">SUM(X4:X28)</f>
        <v>0</v>
      </c>
      <c r="Y29" s="220">
        <f t="shared" si="6"/>
        <v>0</v>
      </c>
      <c r="Z29" s="220">
        <f t="shared" si="6"/>
        <v>0</v>
      </c>
      <c r="AA29" s="220">
        <f t="shared" si="6"/>
        <v>577800</v>
      </c>
      <c r="AB29" s="182"/>
      <c r="AC29" s="182"/>
      <c r="AD29" s="182"/>
      <c r="AE29" s="182"/>
      <c r="AF29" s="182"/>
      <c r="AG29" s="182"/>
      <c r="AH29" s="182"/>
      <c r="AI29" s="192"/>
      <c r="AK29" s="232"/>
      <c r="AL29" s="195"/>
      <c r="AM29" s="195"/>
      <c r="AN29" s="195"/>
      <c r="AO29" s="195"/>
      <c r="AP29" s="195"/>
      <c r="AQ29" s="248"/>
      <c r="AR29" s="248"/>
      <c r="AS29" s="248"/>
      <c r="AT29" s="248"/>
      <c r="AU29" s="248"/>
      <c r="AV29" s="248"/>
      <c r="AW29" s="248"/>
      <c r="AX29" s="255"/>
      <c r="AZ29" s="232"/>
      <c r="BA29" s="195"/>
      <c r="BB29" s="195"/>
      <c r="BC29" s="195"/>
      <c r="BD29" s="195"/>
      <c r="BE29" s="195"/>
      <c r="BF29" s="195"/>
      <c r="BG29" s="195"/>
      <c r="BH29" s="195"/>
      <c r="BI29" s="195"/>
      <c r="BJ29" s="195"/>
      <c r="BK29" s="195"/>
      <c r="BL29" s="195"/>
      <c r="BM29" s="195"/>
      <c r="BN29" s="195"/>
      <c r="BO29" s="195"/>
      <c r="BP29" s="195"/>
      <c r="BQ29" s="195"/>
      <c r="BR29" s="195"/>
      <c r="BS29" s="195"/>
      <c r="BT29" s="195"/>
      <c r="BU29" s="195"/>
      <c r="BV29" s="195"/>
      <c r="BW29" s="195"/>
      <c r="BX29" s="195"/>
      <c r="BY29" s="195"/>
      <c r="BZ29" s="195"/>
      <c r="CA29" s="264">
        <v>1</v>
      </c>
    </row>
    <row r="30" spans="1:79" ht="39">
      <c r="A30" s="80"/>
      <c r="B30" s="80"/>
      <c r="C30" s="80"/>
      <c r="D30" s="80"/>
      <c r="E30" s="80"/>
      <c r="F30" s="80"/>
      <c r="G30" s="56" t="s">
        <v>191</v>
      </c>
      <c r="H30" s="148">
        <f>+H29+H27</f>
        <v>216000</v>
      </c>
      <c r="I30" s="80"/>
      <c r="J30" s="88"/>
      <c r="U30" s="161"/>
      <c r="V30" s="158"/>
      <c r="W30" s="158"/>
      <c r="X30" s="158"/>
      <c r="Y30" s="158"/>
      <c r="Z30" s="158"/>
      <c r="AA30" s="158"/>
      <c r="AB30" s="75"/>
      <c r="AC30" s="75"/>
      <c r="AD30" s="75"/>
      <c r="AE30" s="75"/>
      <c r="AF30" s="75"/>
      <c r="AG30" s="75"/>
      <c r="AH30" s="75"/>
      <c r="AI30" s="191"/>
      <c r="CA30" s="264">
        <v>1</v>
      </c>
    </row>
    <row r="31" spans="1:79" ht="26.1">
      <c r="A31" s="80"/>
      <c r="B31" s="80"/>
      <c r="C31" s="80"/>
      <c r="D31" s="80"/>
      <c r="E31" s="80"/>
      <c r="F31" s="80"/>
      <c r="G31" s="56" t="s">
        <v>192</v>
      </c>
      <c r="H31" s="148">
        <f>H14+H15+H21+H26</f>
        <v>335000</v>
      </c>
      <c r="I31" s="80"/>
      <c r="J31" s="88"/>
      <c r="U31" s="161"/>
      <c r="V31" s="158"/>
      <c r="W31" s="158"/>
      <c r="X31" s="158"/>
      <c r="Y31" s="158"/>
      <c r="Z31" s="158"/>
      <c r="AA31" s="158"/>
      <c r="AB31" s="75"/>
      <c r="AC31" s="75"/>
      <c r="AD31" s="75"/>
      <c r="AE31" s="75"/>
      <c r="AF31" s="75"/>
      <c r="AG31" s="75"/>
      <c r="AH31" s="75"/>
      <c r="AI31" s="191"/>
      <c r="CA31" s="264">
        <v>1</v>
      </c>
    </row>
    <row r="32" spans="1:79" ht="39">
      <c r="A32" s="80"/>
      <c r="B32" s="80"/>
      <c r="C32" s="80"/>
      <c r="D32" s="80"/>
      <c r="E32" s="80"/>
      <c r="F32" s="80"/>
      <c r="G32" s="56" t="s">
        <v>193</v>
      </c>
      <c r="H32" s="148">
        <f>H31+H28</f>
        <v>361800</v>
      </c>
      <c r="I32" s="80"/>
      <c r="J32" s="88"/>
      <c r="U32" s="161"/>
      <c r="V32" s="158"/>
      <c r="W32" s="158"/>
      <c r="X32" s="158"/>
      <c r="Y32" s="158"/>
      <c r="Z32" s="158"/>
      <c r="AA32" s="158"/>
      <c r="AB32" s="75"/>
      <c r="AC32" s="75"/>
      <c r="AD32" s="75"/>
      <c r="AE32" s="75"/>
      <c r="AF32" s="75"/>
      <c r="AG32" s="75"/>
      <c r="AH32" s="75"/>
      <c r="AI32" s="191"/>
      <c r="CA32" s="264">
        <v>1</v>
      </c>
    </row>
    <row r="33" spans="1:79" ht="26.25" customHeight="1">
      <c r="A33" s="80"/>
      <c r="B33" s="80"/>
      <c r="C33" s="80"/>
      <c r="D33" s="80"/>
      <c r="E33" s="80"/>
      <c r="F33" s="80"/>
      <c r="G33" s="56" t="s">
        <v>194</v>
      </c>
      <c r="H33" s="149">
        <f>+H30+H32</f>
        <v>577800</v>
      </c>
      <c r="I33" s="80"/>
      <c r="J33" s="88"/>
      <c r="U33" s="161"/>
      <c r="V33" s="158"/>
      <c r="W33" s="158"/>
      <c r="X33" s="158"/>
      <c r="Y33" s="158"/>
      <c r="Z33" s="158"/>
      <c r="AA33" s="158"/>
      <c r="AB33" s="75"/>
      <c r="AC33" s="75"/>
      <c r="AD33" s="75"/>
      <c r="AE33" s="75"/>
      <c r="AF33" s="75"/>
      <c r="AG33" s="75"/>
      <c r="AH33" s="75"/>
      <c r="AI33" s="191"/>
      <c r="CA33" s="264">
        <v>1</v>
      </c>
    </row>
    <row r="34" spans="1:79" ht="12.75" customHeight="1">
      <c r="A34" s="80"/>
      <c r="B34" s="80"/>
      <c r="C34" s="80"/>
      <c r="D34" s="80"/>
      <c r="E34" s="80"/>
      <c r="F34" s="80"/>
      <c r="G34" s="80"/>
      <c r="H34" s="150"/>
      <c r="I34" s="80"/>
      <c r="J34" s="88"/>
      <c r="U34" s="161"/>
      <c r="V34" s="158"/>
      <c r="W34" s="158"/>
      <c r="X34" s="158"/>
      <c r="Y34" s="158"/>
      <c r="Z34" s="158"/>
      <c r="AA34" s="158"/>
      <c r="AB34" s="75"/>
      <c r="AC34" s="75"/>
      <c r="AD34" s="75"/>
      <c r="AE34" s="75"/>
      <c r="AF34" s="75"/>
      <c r="AG34" s="75"/>
      <c r="AH34" s="75"/>
      <c r="AI34" s="191"/>
      <c r="CA34" s="264">
        <v>1</v>
      </c>
    </row>
    <row r="35" spans="1:79" ht="12.75" customHeight="1">
      <c r="A35" s="80"/>
      <c r="B35" s="80"/>
      <c r="C35" s="80"/>
      <c r="D35" s="80"/>
      <c r="E35" s="80"/>
      <c r="F35" s="80"/>
      <c r="G35" s="80"/>
      <c r="H35" s="150"/>
      <c r="I35" s="83"/>
      <c r="J35" s="88"/>
      <c r="U35" s="161"/>
      <c r="V35" s="158"/>
      <c r="W35" s="158"/>
      <c r="X35" s="158"/>
      <c r="Y35" s="158"/>
      <c r="Z35" s="158"/>
      <c r="AA35" s="158"/>
      <c r="AB35" s="75"/>
      <c r="AC35" s="75"/>
      <c r="AD35" s="75"/>
      <c r="AE35" s="75"/>
      <c r="AF35" s="75"/>
      <c r="AG35" s="75"/>
      <c r="AH35" s="75"/>
      <c r="AI35" s="191"/>
      <c r="CA35" s="264">
        <v>1</v>
      </c>
    </row>
  </sheetData>
  <mergeCells count="45">
    <mergeCell ref="BF5:BF7"/>
    <mergeCell ref="BF8:BF9"/>
    <mergeCell ref="BZ14:BZ15"/>
    <mergeCell ref="AZ1:BM1"/>
    <mergeCell ref="BN1:BY1"/>
    <mergeCell ref="BA2:BE2"/>
    <mergeCell ref="BG2:BI2"/>
    <mergeCell ref="BJ2:BL2"/>
    <mergeCell ref="BN2:BQ2"/>
    <mergeCell ref="BR2:BU2"/>
    <mergeCell ref="BV2:BY2"/>
    <mergeCell ref="A20:A23"/>
    <mergeCell ref="A24:A28"/>
    <mergeCell ref="A4:A13"/>
    <mergeCell ref="F1:J1"/>
    <mergeCell ref="L1:T1"/>
    <mergeCell ref="N2:P2"/>
    <mergeCell ref="Q2:S2"/>
    <mergeCell ref="M5:M7"/>
    <mergeCell ref="M8:M9"/>
    <mergeCell ref="A1:E1"/>
    <mergeCell ref="B4:B7"/>
    <mergeCell ref="C5:C7"/>
    <mergeCell ref="D5:D7"/>
    <mergeCell ref="B8:B12"/>
    <mergeCell ref="A16:A19"/>
    <mergeCell ref="B16:B19"/>
    <mergeCell ref="C16:C18"/>
    <mergeCell ref="C8:C9"/>
    <mergeCell ref="D8:D9"/>
    <mergeCell ref="A14:A15"/>
    <mergeCell ref="B14:B15"/>
    <mergeCell ref="AB18:AB19"/>
    <mergeCell ref="AQ8:AQ9"/>
    <mergeCell ref="AK1:AX1"/>
    <mergeCell ref="AL2:AP2"/>
    <mergeCell ref="AR2:AT2"/>
    <mergeCell ref="AU2:AW2"/>
    <mergeCell ref="AQ5:AQ7"/>
    <mergeCell ref="V1:AI1"/>
    <mergeCell ref="AC2:AE2"/>
    <mergeCell ref="AF2:AH2"/>
    <mergeCell ref="AB5:AB7"/>
    <mergeCell ref="AB8:AB9"/>
    <mergeCell ref="W2:AA2"/>
  </mergeCells>
  <phoneticPr fontId="71" type="noConversion"/>
  <hyperlinks>
    <hyperlink ref="T2" r:id="rId1" display="../../../../../../../../:f:/r/sites/ClimatePromise/Shared Documents/General/Progress Reports/CP2 Progress Reports/Latin America and the Caribbean/Bolivia/Bolivia Knowledge Product/2024/Q1-2024?csf=1&amp;web=1&amp;e=5zdsgy" xr:uid="{26D55DF2-3B80-462F-8D9C-977A9A98C296}"/>
    <hyperlink ref="T14" r:id="rId2" display="https://undp.sharepoint.com/:b:/r/sites/ClimatePromise/Shared%20Documents/General/Progress%20Reports/CP2%20Progress%20Reports/Latin%20America%20and%20the%20Caribbean/Bolivia/Bolivia%20Knowledge%20Product/2024/Q1-2024/Inf%20final%20y%20anexos%20recommendationsLTS/Anexo%2026.%20Recommendations%20for%20LTS.pdf?csf=1&amp;web=1&amp;e=brkBEj" xr:uid="{037FE53A-2313-4FAB-87B7-B7FF30F10B37}"/>
    <hyperlink ref="T15" r:id="rId3" display="https://undp.sharepoint.com/:b:/r/sites/ClimatePromise/Shared%20Documents/General/Progress%20Reports/CP2%20Progress%20Reports/Latin%20America%20and%20the%20Caribbean/Bolivia/Bolivia%20Knowledge%20Product/2024/Q1-2024/Inf%20final%20y%20anexos%20recommendationsLTS/Anexo%2045.%20Territorialization%20Strategy.pdf?csf=1&amp;web=1&amp;e=QUdHoF" xr:uid="{2BF145DA-3508-4341-85B2-1ADE77D48E72}"/>
    <hyperlink ref="AI2" r:id="rId4" display="../../../../../../../../:f:/r/sites/ClimatePromise/Shared Documents/General/Progress Reports/CP2 Progress Reports/Latin America and the Caribbean/Bolivia/Bolivia Knowledge Product/2024/Q2-2024?csf=1&amp;web=1&amp;e=AGH7qC" xr:uid="{23940F95-FB51-4660-986D-86A4501FA870}"/>
    <hyperlink ref="AI19" r:id="rId5" xr:uid="{2FA5B001-CF1E-4A15-A269-F9DA4593ED79}"/>
    <hyperlink ref="AI18" r:id="rId6" display="https://www.mhe.gob.bo/2024/05/17/foro-transicion-energetica-bolivia-2050-abre-espacio-de-dialogo-hacia-politica-inclusiva-a-largo-plazo/" xr:uid="{7DA85BB2-A46A-4D66-8406-124DE8081E33}"/>
    <hyperlink ref="AX2" r:id="rId7" display="../../../../../../../../:f:/r/sites/ClimatePromise/Shared Documents/General/Progress Reports/CP2 Progress Reports/Latin America and the Caribbean/Bolivia/Bolivia Knowledge Product/2024/Q3-2024?csf=1&amp;web=1&amp;e=ZGuh4K" xr:uid="{B9CBBAB9-404F-4DAC-AF67-ECF9591D4242}"/>
    <hyperlink ref="AX6" r:id="rId8" display="https://undp.sharepoint.com/:b:/r/sites/ClimatePromise/Shared%20Documents/General/Progress%20Reports/CP2%20Progress%20Reports/Latin%20America%20and%20the%20Caribbean/Bolivia/Bolivia%20Knowledge%20Product/2024/Q3-2024/Natural%20Gas%20Pricing%20Study%20consultancy_Presentation.pdf?csf=1&amp;web=1&amp;e=uRNl6Z" xr:uid="{627F8862-0428-4C71-B666-75323686E789}"/>
    <hyperlink ref="AX7" r:id="rId9" display="https://undp.sharepoint.com/:b:/r/sites/ClimatePromise/Shared%20Documents/General/Progress%20Reports/CP2%20Progress%20Reports/Latin%20America%20and%20the%20Caribbean/Bolivia/Bolivia%20Knowledge%20Product/2024/Q3-2024/Natural%20Gas%20Pricing%20Study%20consultancy.pdf?csf=1&amp;web=1&amp;e=LZkEIu" xr:uid="{3ED4626E-6B72-4FCF-B8CE-489A49A1E513}"/>
    <hyperlink ref="BM2" r:id="rId10" xr:uid="{8E1C0C70-7B26-41FD-B8EE-790BE0FCF0ED}"/>
  </hyperlinks>
  <pageMargins left="0.7" right="0.7" top="0.75" bottom="0.75" header="0.3" footer="0.3"/>
  <pageSetup scale="25" fitToHeight="0" orientation="landscape"/>
  <drawing r:id="rId11"/>
  <extLst>
    <ext xmlns:x14="http://schemas.microsoft.com/office/spreadsheetml/2009/9/main" uri="{CCE6A557-97BC-4b89-ADB6-D9C93CAAB3DF}">
      <x14:dataValidations xmlns:xm="http://schemas.microsoft.com/office/excel/2006/main" count="1">
        <x14:dataValidation type="list" allowBlank="1" showInputMessage="1" showErrorMessage="1" xr:uid="{25E44446-58E9-4CC1-A750-A3199CD747B4}">
          <x14:formula1>
            <xm:f>Dropdown!$C$3:$C$8</xm:f>
          </x14:formula1>
          <xm:sqref>L4:L28 V4:V28 AK4:AK28 AZ4:AZ28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79B83-21E7-46A0-91AE-F1754CDB6B84}">
  <dimension ref="A1:H63"/>
  <sheetViews>
    <sheetView workbookViewId="0">
      <selection activeCell="C2" sqref="C2:C8"/>
    </sheetView>
  </sheetViews>
  <sheetFormatPr defaultRowHeight="14.45"/>
  <cols>
    <col min="1" max="1" width="31.85546875" customWidth="1"/>
    <col min="2" max="3" width="26.85546875" customWidth="1"/>
    <col min="4" max="4" width="79.85546875" customWidth="1"/>
    <col min="6" max="6" width="48.140625" customWidth="1"/>
    <col min="8" max="8" width="14.42578125" customWidth="1"/>
  </cols>
  <sheetData>
    <row r="1" spans="1:8">
      <c r="F1" t="s">
        <v>293</v>
      </c>
    </row>
    <row r="2" spans="1:8" ht="17.45">
      <c r="A2" s="1" t="s">
        <v>294</v>
      </c>
      <c r="B2" s="1" t="s">
        <v>79</v>
      </c>
      <c r="C2" s="164" t="s">
        <v>295</v>
      </c>
      <c r="D2" s="1" t="s">
        <v>296</v>
      </c>
      <c r="F2" s="2" t="s">
        <v>297</v>
      </c>
      <c r="G2">
        <v>1</v>
      </c>
      <c r="H2" t="s">
        <v>298</v>
      </c>
    </row>
    <row r="3" spans="1:8" ht="17.45">
      <c r="A3" t="s">
        <v>24</v>
      </c>
      <c r="B3" t="s">
        <v>110</v>
      </c>
      <c r="C3" t="s">
        <v>245</v>
      </c>
      <c r="D3" t="s">
        <v>299</v>
      </c>
      <c r="F3" s="2" t="s">
        <v>300</v>
      </c>
      <c r="G3">
        <v>2</v>
      </c>
      <c r="H3" t="s">
        <v>57</v>
      </c>
    </row>
    <row r="4" spans="1:8" ht="17.45">
      <c r="B4" t="s">
        <v>301</v>
      </c>
      <c r="C4" t="s">
        <v>302</v>
      </c>
      <c r="D4" t="s">
        <v>303</v>
      </c>
      <c r="F4" s="2" t="s">
        <v>304</v>
      </c>
      <c r="G4">
        <v>3</v>
      </c>
      <c r="H4" t="s">
        <v>305</v>
      </c>
    </row>
    <row r="5" spans="1:8" ht="17.45">
      <c r="B5" t="s">
        <v>306</v>
      </c>
      <c r="C5" t="s">
        <v>247</v>
      </c>
      <c r="D5" t="s">
        <v>307</v>
      </c>
      <c r="F5" s="2" t="s">
        <v>56</v>
      </c>
      <c r="G5">
        <v>4</v>
      </c>
    </row>
    <row r="6" spans="1:8" ht="17.45">
      <c r="B6" t="s">
        <v>24</v>
      </c>
      <c r="C6" t="s">
        <v>308</v>
      </c>
      <c r="D6" t="s">
        <v>309</v>
      </c>
      <c r="F6" s="2" t="s">
        <v>212</v>
      </c>
      <c r="G6">
        <v>5</v>
      </c>
    </row>
    <row r="7" spans="1:8" ht="17.45">
      <c r="B7" t="s">
        <v>310</v>
      </c>
      <c r="C7" t="s">
        <v>311</v>
      </c>
      <c r="D7" t="s">
        <v>312</v>
      </c>
      <c r="F7" s="2" t="s">
        <v>313</v>
      </c>
    </row>
    <row r="8" spans="1:8" ht="17.45">
      <c r="C8" t="s">
        <v>274</v>
      </c>
      <c r="D8" t="s">
        <v>314</v>
      </c>
      <c r="F8" s="2" t="s">
        <v>217</v>
      </c>
    </row>
    <row r="9" spans="1:8" ht="17.45">
      <c r="D9" t="s">
        <v>315</v>
      </c>
      <c r="F9" s="2" t="s">
        <v>316</v>
      </c>
    </row>
    <row r="10" spans="1:8">
      <c r="D10" t="s">
        <v>317</v>
      </c>
      <c r="F10" s="3"/>
    </row>
    <row r="11" spans="1:8">
      <c r="D11" t="s">
        <v>318</v>
      </c>
      <c r="F11" s="3"/>
    </row>
    <row r="12" spans="1:8">
      <c r="D12" t="s">
        <v>319</v>
      </c>
      <c r="F12" s="3"/>
    </row>
    <row r="13" spans="1:8">
      <c r="D13" t="s">
        <v>320</v>
      </c>
      <c r="F13" s="4"/>
    </row>
    <row r="14" spans="1:8">
      <c r="D14" t="s">
        <v>321</v>
      </c>
    </row>
    <row r="15" spans="1:8">
      <c r="D15" t="s">
        <v>322</v>
      </c>
    </row>
    <row r="16" spans="1:8">
      <c r="D16" t="s">
        <v>323</v>
      </c>
    </row>
    <row r="17" spans="4:4">
      <c r="D17" t="s">
        <v>324</v>
      </c>
    </row>
    <row r="18" spans="4:4">
      <c r="D18" t="s">
        <v>325</v>
      </c>
    </row>
    <row r="19" spans="4:4">
      <c r="D19" t="s">
        <v>326</v>
      </c>
    </row>
    <row r="20" spans="4:4">
      <c r="D20" t="s">
        <v>327</v>
      </c>
    </row>
    <row r="21" spans="4:4">
      <c r="D21" t="s">
        <v>328</v>
      </c>
    </row>
    <row r="22" spans="4:4">
      <c r="D22" t="s">
        <v>329</v>
      </c>
    </row>
    <row r="23" spans="4:4">
      <c r="D23" t="s">
        <v>330</v>
      </c>
    </row>
    <row r="24" spans="4:4">
      <c r="D24" t="s">
        <v>331</v>
      </c>
    </row>
    <row r="25" spans="4:4">
      <c r="D25" t="s">
        <v>332</v>
      </c>
    </row>
    <row r="26" spans="4:4">
      <c r="D26" t="s">
        <v>333</v>
      </c>
    </row>
    <row r="27" spans="4:4">
      <c r="D27" t="s">
        <v>334</v>
      </c>
    </row>
    <row r="28" spans="4:4">
      <c r="D28" t="s">
        <v>335</v>
      </c>
    </row>
    <row r="29" spans="4:4">
      <c r="D29" t="s">
        <v>336</v>
      </c>
    </row>
    <row r="30" spans="4:4">
      <c r="D30" t="s">
        <v>337</v>
      </c>
    </row>
    <row r="31" spans="4:4">
      <c r="D31" t="s">
        <v>338</v>
      </c>
    </row>
    <row r="32" spans="4:4">
      <c r="D32" t="s">
        <v>339</v>
      </c>
    </row>
    <row r="33" spans="4:4">
      <c r="D33" t="s">
        <v>340</v>
      </c>
    </row>
    <row r="34" spans="4:4">
      <c r="D34" t="s">
        <v>341</v>
      </c>
    </row>
    <row r="35" spans="4:4">
      <c r="D35" t="s">
        <v>342</v>
      </c>
    </row>
    <row r="36" spans="4:4">
      <c r="D36" t="s">
        <v>343</v>
      </c>
    </row>
    <row r="37" spans="4:4">
      <c r="D37" t="s">
        <v>344</v>
      </c>
    </row>
    <row r="38" spans="4:4">
      <c r="D38" t="s">
        <v>345</v>
      </c>
    </row>
    <row r="39" spans="4:4">
      <c r="D39" t="s">
        <v>346</v>
      </c>
    </row>
    <row r="40" spans="4:4">
      <c r="D40" t="s">
        <v>347</v>
      </c>
    </row>
    <row r="41" spans="4:4">
      <c r="D41" t="s">
        <v>348</v>
      </c>
    </row>
    <row r="42" spans="4:4">
      <c r="D42" t="s">
        <v>349</v>
      </c>
    </row>
    <row r="43" spans="4:4">
      <c r="D43" t="s">
        <v>350</v>
      </c>
    </row>
    <row r="44" spans="4:4">
      <c r="D44" t="s">
        <v>351</v>
      </c>
    </row>
    <row r="45" spans="4:4">
      <c r="D45" t="s">
        <v>352</v>
      </c>
    </row>
    <row r="46" spans="4:4">
      <c r="D46" t="s">
        <v>353</v>
      </c>
    </row>
    <row r="47" spans="4:4">
      <c r="D47" t="s">
        <v>354</v>
      </c>
    </row>
    <row r="48" spans="4:4">
      <c r="D48" t="s">
        <v>355</v>
      </c>
    </row>
    <row r="49" spans="4:4">
      <c r="D49" t="s">
        <v>356</v>
      </c>
    </row>
    <row r="50" spans="4:4">
      <c r="D50" t="s">
        <v>357</v>
      </c>
    </row>
    <row r="51" spans="4:4">
      <c r="D51" t="s">
        <v>358</v>
      </c>
    </row>
    <row r="52" spans="4:4">
      <c r="D52" t="s">
        <v>359</v>
      </c>
    </row>
    <row r="53" spans="4:4">
      <c r="D53" t="s">
        <v>360</v>
      </c>
    </row>
    <row r="54" spans="4:4">
      <c r="D54" t="s">
        <v>361</v>
      </c>
    </row>
    <row r="55" spans="4:4">
      <c r="D55" t="s">
        <v>362</v>
      </c>
    </row>
    <row r="56" spans="4:4">
      <c r="D56" t="s">
        <v>363</v>
      </c>
    </row>
    <row r="57" spans="4:4">
      <c r="D57" t="s">
        <v>364</v>
      </c>
    </row>
    <row r="58" spans="4:4">
      <c r="D58" t="s">
        <v>365</v>
      </c>
    </row>
    <row r="59" spans="4:4">
      <c r="D59" t="s">
        <v>366</v>
      </c>
    </row>
    <row r="60" spans="4:4">
      <c r="D60" t="s">
        <v>367</v>
      </c>
    </row>
    <row r="61" spans="4:4">
      <c r="D61" t="s">
        <v>368</v>
      </c>
    </row>
    <row r="62" spans="4:4">
      <c r="D62" t="s">
        <v>369</v>
      </c>
    </row>
    <row r="63" spans="4:4">
      <c r="D63" t="s">
        <v>370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9" ma:contentTypeDescription="Create a new document." ma:contentTypeScope="" ma:versionID="7756ab31655b06bf8e0fcba8adbbff5c">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27b71a969902f2a26b14ce6b28c5feb5"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dexed="true" ma:internalName="DocumentType">
      <xsd:simpleType>
        <xsd:restriction base="dms:Text">
          <xsd:maxLength value="255"/>
        </xsd:restriction>
      </xsd:simpleType>
    </xsd:element>
    <xsd:element name="FileClassificationMode" ma:index="10" nillable="true" ma:displayName="FileClassificationMode" ma:format="Dropdown" ma:indexed="true" ma:internalName="FileClassificationMode">
      <xsd:simpleType>
        <xsd:restriction base="dms:Text">
          <xsd:maxLength value="255"/>
        </xsd:restriction>
      </xsd:simpleType>
    </xsd:element>
    <xsd:element name="FileNameDescription" ma:index="11" nillable="true" ma:displayName="FileNameDescription" ma:format="Dropdown" ma:indexed="true"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dexed="true"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dexed="true"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element name="MediaServiceSearchProperties" ma:index="3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9cf0e28-81d2-4dc7-8b10-820d80ed680d">
      <Terms xmlns="http://schemas.microsoft.com/office/infopath/2007/PartnerControls"/>
    </lcf76f155ced4ddcb4097134ff3c332f>
    <TaxCatchAll xmlns="e91d5986-7c29-4ed1-8a54-b8fb378ed474" xsi:nil="true"/>
    <OfficeCountry xmlns="d9cf0e28-81d2-4dc7-8b10-820d80ed680d">B0486 - Bolivia - La Paz</OfficeCountry>
    <DocumentStatus xmlns="d9cf0e28-81d2-4dc7-8b10-820d80ed680d">Deleted</DocumentStatus>
    <DocCoverageEndDate xmlns="d9cf0e28-81d2-4dc7-8b10-820d80ed680d">2024-12-31T05:00:00+00:00</DocCoverageEndDate>
    <FunctionalArea xmlns="d9cf0e28-81d2-4dc7-8b10-820d80ed680d">Programme and Project</FunctionalArea>
    <FileNameDescription xmlns="d9cf0e28-81d2-4dc7-8b10-820d80ed680d">informe donante</FileNameDescription>
    <ProjectNumber xmlns="d9cf0e28-81d2-4dc7-8b10-820d80ed680d">01001079</ProjectNumber>
    <DocumentType xmlns="d9cf0e28-81d2-4dc7-8b10-820d80ed680d">Donor Report</DocumentType>
    <Language xmlns="d9cf0e28-81d2-4dc7-8b10-820d80ed680d">English</Language>
    <AuthorName xmlns="d9cf0e28-81d2-4dc7-8b10-820d80ed680d">UNDP</AuthorName>
    <DocumentCategory xmlns="d9cf0e28-81d2-4dc7-8b10-820d80ed680d">Project</DocumentCategory>
    <OperatingUnit xmlns="d9cf0e28-81d2-4dc7-8b10-820d80ed680d">UNDP-BOL</OperatingUnit>
    <FocusArea xmlns="d9cf0e28-81d2-4dc7-8b10-820d80ed680d">Environment and Energy</FocusArea>
    <DocCoverageStartDate xmlns="d9cf0e28-81d2-4dc7-8b10-820d80ed680d">2024-01-01T00:00:00+00:00</DocCoverageStartDate>
    <FileClassificationMode xmlns="d9cf0e28-81d2-4dc7-8b10-820d80ed680d">Public</FileClassificationMode>
    <OutputNumber xmlns="d9cf0e28-81d2-4dc7-8b10-820d80ed680d" xsi:nil="true"/>
  </documentManagement>
</p:properties>
</file>

<file path=customXml/itemProps1.xml><?xml version="1.0" encoding="utf-8"?>
<ds:datastoreItem xmlns:ds="http://schemas.openxmlformats.org/officeDocument/2006/customXml" ds:itemID="{2C2F5700-A3D8-413D-AFCE-23E52644D65C}"/>
</file>

<file path=customXml/itemProps2.xml><?xml version="1.0" encoding="utf-8"?>
<ds:datastoreItem xmlns:ds="http://schemas.openxmlformats.org/officeDocument/2006/customXml" ds:itemID="{7AE46088-9C49-445E-B6F6-7A9C5E68724D}"/>
</file>

<file path=customXml/itemProps3.xml><?xml version="1.0" encoding="utf-8"?>
<ds:datastoreItem xmlns:ds="http://schemas.openxmlformats.org/officeDocument/2006/customXml" ds:itemID="{6E03AED3-36FB-4B9C-ADC1-EA6E91717A90}"/>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informe donante</dc:title>
  <dc:subject/>
  <dc:creator>Ankit Khanal</dc:creator>
  <cp:keywords/>
  <dc:description/>
  <cp:lastModifiedBy/>
  <cp:revision/>
  <dcterms:created xsi:type="dcterms:W3CDTF">2023-11-26T18:59:55Z</dcterms:created>
  <dcterms:modified xsi:type="dcterms:W3CDTF">2025-02-06T21:19:39Z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0x010100155F732436BD414ABE4F9007290F88BC</vt:lpwstr>
  </property>
  <property fmtid="{D5CDD505-2E9C-101B-9397-08002B2CF9AE}" pid="3" name="MediaServiceImageTags">
    <vt:lpwstr/>
  </property>
</Properties>
</file>